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Документы\сайт\столовая\"/>
    </mc:Choice>
  </mc:AlternateContent>
  <bookViews>
    <workbookView xWindow="-15" yWindow="-15" windowWidth="9720" windowHeight="12990" tabRatio="803"/>
  </bookViews>
  <sheets>
    <sheet name="меню 1 - 5 класс " sheetId="26" r:id="rId1"/>
  </sheets>
  <externalReferences>
    <externalReference r:id="rId2"/>
  </externalReferences>
  <definedNames>
    <definedName name="_xlnm._FilterDatabase" localSheetId="0" hidden="1">'меню 1 - 5 класс '!$B$1:$B$510</definedName>
  </definedNames>
  <calcPr calcId="152511"/>
</workbook>
</file>

<file path=xl/calcChain.xml><?xml version="1.0" encoding="utf-8"?>
<calcChain xmlns="http://schemas.openxmlformats.org/spreadsheetml/2006/main">
  <c r="D215" i="26" l="1"/>
  <c r="D206" i="26"/>
  <c r="E301" i="26"/>
  <c r="F301" i="26"/>
  <c r="G301" i="26"/>
  <c r="H301" i="26"/>
  <c r="I301" i="26"/>
  <c r="J301" i="26"/>
  <c r="K301" i="26"/>
  <c r="L301" i="26"/>
  <c r="M301" i="26"/>
  <c r="N301" i="26"/>
  <c r="O301" i="26"/>
  <c r="D301" i="26"/>
  <c r="D324" i="26"/>
  <c r="D334" i="26"/>
  <c r="D310" i="26"/>
  <c r="D287" i="26"/>
  <c r="D254" i="26"/>
  <c r="D229" i="26"/>
  <c r="E192" i="26"/>
  <c r="F192" i="26"/>
  <c r="G192" i="26"/>
  <c r="H192" i="26"/>
  <c r="I192" i="26"/>
  <c r="J192" i="26"/>
  <c r="K192" i="26"/>
  <c r="L192" i="26"/>
  <c r="M192" i="26"/>
  <c r="N192" i="26"/>
  <c r="O192" i="26"/>
  <c r="D183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D159" i="26"/>
  <c r="E145" i="26"/>
  <c r="F145" i="26"/>
  <c r="G145" i="26"/>
  <c r="H145" i="26"/>
  <c r="I145" i="26"/>
  <c r="J145" i="26"/>
  <c r="K145" i="26"/>
  <c r="L145" i="26"/>
  <c r="M145" i="26"/>
  <c r="N145" i="26"/>
  <c r="O145" i="26"/>
  <c r="D145" i="26"/>
  <c r="D135" i="26"/>
  <c r="F239" i="26"/>
  <c r="F240" i="26" s="1"/>
  <c r="G239" i="26"/>
  <c r="G240" i="26" s="1"/>
  <c r="H239" i="26"/>
  <c r="H240" i="26" s="1"/>
  <c r="I239" i="26"/>
  <c r="I240" i="26" s="1"/>
  <c r="J239" i="26"/>
  <c r="J240" i="26" s="1"/>
  <c r="K239" i="26"/>
  <c r="K240" i="26" s="1"/>
  <c r="L239" i="26"/>
  <c r="L240" i="26" s="1"/>
  <c r="M239" i="26"/>
  <c r="M240" i="26" s="1"/>
  <c r="N239" i="26"/>
  <c r="N240" i="26" s="1"/>
  <c r="O239" i="26"/>
  <c r="O240" i="26" s="1"/>
  <c r="E239" i="26"/>
  <c r="E240" i="26" s="1"/>
  <c r="O287" i="26"/>
  <c r="N287" i="26"/>
  <c r="M287" i="26"/>
  <c r="L287" i="26"/>
  <c r="K287" i="26"/>
  <c r="J287" i="26"/>
  <c r="I287" i="26"/>
  <c r="H287" i="26"/>
  <c r="G287" i="26"/>
  <c r="F287" i="26"/>
  <c r="E287" i="26"/>
  <c r="J119" i="26"/>
  <c r="K119" i="26"/>
  <c r="L119" i="26"/>
  <c r="M119" i="26"/>
  <c r="N119" i="26"/>
  <c r="O119" i="26"/>
  <c r="I119" i="26"/>
  <c r="G119" i="26"/>
  <c r="H119" i="26"/>
  <c r="F119" i="26"/>
  <c r="E119" i="26"/>
  <c r="D119" i="26"/>
  <c r="D110" i="26"/>
  <c r="D95" i="26"/>
  <c r="D85" i="26"/>
  <c r="D71" i="26"/>
  <c r="F71" i="26"/>
  <c r="G71" i="26"/>
  <c r="H71" i="26"/>
  <c r="I71" i="26"/>
  <c r="J71" i="26"/>
  <c r="K71" i="26"/>
  <c r="L71" i="26"/>
  <c r="M71" i="26"/>
  <c r="N71" i="26"/>
  <c r="O71" i="26"/>
  <c r="E71" i="26"/>
  <c r="E62" i="26"/>
  <c r="F62" i="26"/>
  <c r="F72" i="26" s="1"/>
  <c r="G62" i="26"/>
  <c r="G72" i="26" s="1"/>
  <c r="H62" i="26"/>
  <c r="H72" i="26" s="1"/>
  <c r="I62" i="26"/>
  <c r="I72" i="26" s="1"/>
  <c r="J62" i="26"/>
  <c r="J72" i="26" s="1"/>
  <c r="K62" i="26"/>
  <c r="K72" i="26" s="1"/>
  <c r="L62" i="26"/>
  <c r="L72" i="26" s="1"/>
  <c r="M62" i="26"/>
  <c r="M72" i="26" s="1"/>
  <c r="N62" i="26"/>
  <c r="N72" i="26" s="1"/>
  <c r="O62" i="26"/>
  <c r="O72" i="26" s="1"/>
  <c r="D62" i="26"/>
  <c r="D47" i="26"/>
  <c r="O334" i="26"/>
  <c r="N334" i="26"/>
  <c r="M334" i="26"/>
  <c r="L334" i="26"/>
  <c r="K334" i="26"/>
  <c r="J334" i="26"/>
  <c r="I334" i="26"/>
  <c r="H334" i="26"/>
  <c r="G334" i="26"/>
  <c r="F334" i="26"/>
  <c r="E334" i="26"/>
  <c r="O324" i="26"/>
  <c r="N324" i="26"/>
  <c r="M324" i="26"/>
  <c r="L324" i="26"/>
  <c r="K324" i="26"/>
  <c r="J324" i="26"/>
  <c r="I324" i="26"/>
  <c r="H324" i="26"/>
  <c r="G324" i="26"/>
  <c r="F324" i="26"/>
  <c r="F335" i="26" s="1"/>
  <c r="E324" i="26"/>
  <c r="O310" i="26"/>
  <c r="N310" i="26"/>
  <c r="M310" i="26"/>
  <c r="L310" i="26"/>
  <c r="K310" i="26"/>
  <c r="J310" i="26"/>
  <c r="I310" i="26"/>
  <c r="H310" i="26"/>
  <c r="G310" i="26"/>
  <c r="F310" i="26"/>
  <c r="E310" i="26"/>
  <c r="O278" i="26"/>
  <c r="N278" i="26"/>
  <c r="M278" i="26"/>
  <c r="L278" i="26"/>
  <c r="K278" i="26"/>
  <c r="J278" i="26"/>
  <c r="I278" i="26"/>
  <c r="H278" i="26"/>
  <c r="G278" i="26"/>
  <c r="F278" i="26"/>
  <c r="E278" i="26"/>
  <c r="D273" i="26"/>
  <c r="D278" i="26" s="1"/>
  <c r="O263" i="26"/>
  <c r="N263" i="26"/>
  <c r="M263" i="26"/>
  <c r="L263" i="26"/>
  <c r="K263" i="26"/>
  <c r="J263" i="26"/>
  <c r="I263" i="26"/>
  <c r="H263" i="26"/>
  <c r="G263" i="26"/>
  <c r="F263" i="26"/>
  <c r="E263" i="26"/>
  <c r="D256" i="26"/>
  <c r="D263" i="26" s="1"/>
  <c r="D264" i="26" s="1"/>
  <c r="O254" i="26"/>
  <c r="N254" i="26"/>
  <c r="M254" i="26"/>
  <c r="L254" i="26"/>
  <c r="K254" i="26"/>
  <c r="J254" i="26"/>
  <c r="I254" i="26"/>
  <c r="H254" i="26"/>
  <c r="G254" i="26"/>
  <c r="F254" i="26"/>
  <c r="E254" i="26"/>
  <c r="D231" i="26"/>
  <c r="D239" i="26" s="1"/>
  <c r="D240" i="26" s="1"/>
  <c r="O229" i="26"/>
  <c r="N229" i="26"/>
  <c r="M229" i="26"/>
  <c r="L229" i="26"/>
  <c r="K229" i="26"/>
  <c r="J229" i="26"/>
  <c r="I229" i="26"/>
  <c r="H229" i="26"/>
  <c r="G229" i="26"/>
  <c r="F229" i="26"/>
  <c r="E229" i="26"/>
  <c r="O215" i="26"/>
  <c r="N215" i="26"/>
  <c r="M215" i="26"/>
  <c r="L215" i="26"/>
  <c r="K215" i="26"/>
  <c r="J215" i="26"/>
  <c r="I215" i="26"/>
  <c r="H215" i="26"/>
  <c r="G215" i="26"/>
  <c r="F215" i="26"/>
  <c r="E215" i="26"/>
  <c r="O206" i="26"/>
  <c r="N206" i="26"/>
  <c r="M206" i="26"/>
  <c r="L206" i="26"/>
  <c r="K206" i="26"/>
  <c r="J206" i="26"/>
  <c r="I206" i="26"/>
  <c r="H206" i="26"/>
  <c r="G206" i="26"/>
  <c r="F206" i="26"/>
  <c r="E206" i="26"/>
  <c r="D188" i="26"/>
  <c r="D192" i="26" s="1"/>
  <c r="O183" i="26"/>
  <c r="N183" i="26"/>
  <c r="N193" i="26" s="1"/>
  <c r="M183" i="26"/>
  <c r="L183" i="26"/>
  <c r="L193" i="26" s="1"/>
  <c r="K183" i="26"/>
  <c r="J183" i="26"/>
  <c r="J193" i="26" s="1"/>
  <c r="I183" i="26"/>
  <c r="H183" i="26"/>
  <c r="H193" i="26" s="1"/>
  <c r="G183" i="26"/>
  <c r="F183" i="26"/>
  <c r="F193" i="26" s="1"/>
  <c r="E183" i="26"/>
  <c r="O159" i="26"/>
  <c r="N159" i="26"/>
  <c r="M159" i="26"/>
  <c r="M170" i="26" s="1"/>
  <c r="L159" i="26"/>
  <c r="K159" i="26"/>
  <c r="J159" i="26"/>
  <c r="I159" i="26"/>
  <c r="H159" i="26"/>
  <c r="G159" i="26"/>
  <c r="F159" i="26"/>
  <c r="E159" i="26"/>
  <c r="E170" i="26" s="1"/>
  <c r="O135" i="26"/>
  <c r="O146" i="26" s="1"/>
  <c r="N135" i="26"/>
  <c r="N146" i="26" s="1"/>
  <c r="M135" i="26"/>
  <c r="L135" i="26"/>
  <c r="L146" i="26" s="1"/>
  <c r="K135" i="26"/>
  <c r="K146" i="26" s="1"/>
  <c r="J135" i="26"/>
  <c r="I135" i="26"/>
  <c r="I146" i="26" s="1"/>
  <c r="H135" i="26"/>
  <c r="H146" i="26" s="1"/>
  <c r="G135" i="26"/>
  <c r="F135" i="26"/>
  <c r="F146" i="26" s="1"/>
  <c r="E135" i="26"/>
  <c r="E146" i="26" s="1"/>
  <c r="O110" i="26"/>
  <c r="O120" i="26" s="1"/>
  <c r="N110" i="26"/>
  <c r="M110" i="26"/>
  <c r="L110" i="26"/>
  <c r="L120" i="26" s="1"/>
  <c r="K110" i="26"/>
  <c r="K120" i="26" s="1"/>
  <c r="J110" i="26"/>
  <c r="I110" i="26"/>
  <c r="H110" i="26"/>
  <c r="G110" i="26"/>
  <c r="G120" i="26" s="1"/>
  <c r="F110" i="26"/>
  <c r="E110" i="26"/>
  <c r="E120" i="26" s="1"/>
  <c r="O95" i="26"/>
  <c r="N95" i="26"/>
  <c r="M95" i="26"/>
  <c r="L95" i="26"/>
  <c r="K95" i="26"/>
  <c r="J95" i="26"/>
  <c r="I95" i="26"/>
  <c r="H95" i="26"/>
  <c r="G95" i="26"/>
  <c r="F95" i="26"/>
  <c r="E95" i="26"/>
  <c r="O85" i="26"/>
  <c r="N85" i="26"/>
  <c r="M85" i="26"/>
  <c r="L85" i="26"/>
  <c r="K85" i="26"/>
  <c r="J85" i="26"/>
  <c r="I85" i="26"/>
  <c r="H85" i="26"/>
  <c r="G85" i="26"/>
  <c r="F85" i="26"/>
  <c r="E85" i="26"/>
  <c r="O47" i="26"/>
  <c r="N47" i="26"/>
  <c r="M47" i="26"/>
  <c r="L47" i="26"/>
  <c r="K47" i="26"/>
  <c r="J47" i="26"/>
  <c r="I47" i="26"/>
  <c r="H47" i="26"/>
  <c r="G47" i="26"/>
  <c r="F47" i="26"/>
  <c r="E47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O24" i="26"/>
  <c r="N24" i="26"/>
  <c r="M24" i="26"/>
  <c r="L24" i="26"/>
  <c r="K24" i="26"/>
  <c r="J24" i="26"/>
  <c r="I24" i="26"/>
  <c r="H24" i="26"/>
  <c r="G24" i="26"/>
  <c r="F24" i="26"/>
  <c r="E24" i="26"/>
  <c r="D17" i="26"/>
  <c r="D24" i="26" s="1"/>
  <c r="O15" i="26"/>
  <c r="N15" i="26"/>
  <c r="M15" i="26"/>
  <c r="L15" i="26"/>
  <c r="K15" i="26"/>
  <c r="J15" i="26"/>
  <c r="I15" i="26"/>
  <c r="H15" i="26"/>
  <c r="G15" i="26"/>
  <c r="F15" i="26"/>
  <c r="E15" i="26"/>
  <c r="D15" i="26"/>
  <c r="H120" i="26" l="1"/>
  <c r="G170" i="26"/>
  <c r="K170" i="26"/>
  <c r="L335" i="26"/>
  <c r="N120" i="26"/>
  <c r="F120" i="26"/>
  <c r="I120" i="26"/>
  <c r="G146" i="26"/>
  <c r="J146" i="26"/>
  <c r="M146" i="26"/>
  <c r="J335" i="26"/>
  <c r="J120" i="26"/>
  <c r="M120" i="26"/>
  <c r="I170" i="26"/>
  <c r="O170" i="26"/>
  <c r="H335" i="26"/>
  <c r="N335" i="26"/>
  <c r="F96" i="26"/>
  <c r="H96" i="26"/>
  <c r="J96" i="26"/>
  <c r="L96" i="26"/>
  <c r="N96" i="26"/>
  <c r="D193" i="26"/>
  <c r="O193" i="26"/>
  <c r="M193" i="26"/>
  <c r="K193" i="26"/>
  <c r="I193" i="26"/>
  <c r="G193" i="26"/>
  <c r="E193" i="26"/>
  <c r="F170" i="26"/>
  <c r="H170" i="26"/>
  <c r="J170" i="26"/>
  <c r="L170" i="26"/>
  <c r="N170" i="26"/>
  <c r="E48" i="26"/>
  <c r="G48" i="26"/>
  <c r="I48" i="26"/>
  <c r="K48" i="26"/>
  <c r="M48" i="26"/>
  <c r="O48" i="26"/>
  <c r="E72" i="26"/>
  <c r="E288" i="26"/>
  <c r="G288" i="26"/>
  <c r="I288" i="26"/>
  <c r="K288" i="26"/>
  <c r="M288" i="26"/>
  <c r="O288" i="26"/>
  <c r="F288" i="26"/>
  <c r="H288" i="26"/>
  <c r="J288" i="26"/>
  <c r="L288" i="26"/>
  <c r="N288" i="26"/>
  <c r="F48" i="26"/>
  <c r="H48" i="26"/>
  <c r="J48" i="26"/>
  <c r="L48" i="26"/>
  <c r="N48" i="26"/>
  <c r="E96" i="26"/>
  <c r="G96" i="26"/>
  <c r="I96" i="26"/>
  <c r="K96" i="26"/>
  <c r="M96" i="26"/>
  <c r="O96" i="26"/>
  <c r="E335" i="26"/>
  <c r="G335" i="26"/>
  <c r="I335" i="26"/>
  <c r="K335" i="26"/>
  <c r="M335" i="26"/>
  <c r="O335" i="26"/>
  <c r="E25" i="26"/>
  <c r="E503" i="26" s="1"/>
  <c r="E504" i="26" s="1"/>
  <c r="G25" i="26"/>
  <c r="G503" i="26" s="1"/>
  <c r="G504" i="26" s="1"/>
  <c r="I25" i="26"/>
  <c r="K25" i="26"/>
  <c r="M25" i="26"/>
  <c r="O25" i="26"/>
  <c r="F216" i="26"/>
  <c r="H216" i="26"/>
  <c r="J216" i="26"/>
  <c r="L216" i="26"/>
  <c r="N216" i="26"/>
  <c r="F264" i="26"/>
  <c r="H264" i="26"/>
  <c r="J264" i="26"/>
  <c r="L264" i="26"/>
  <c r="N264" i="26"/>
  <c r="E311" i="26"/>
  <c r="G311" i="26"/>
  <c r="I311" i="26"/>
  <c r="K311" i="26"/>
  <c r="M311" i="26"/>
  <c r="O311" i="26"/>
  <c r="F25" i="26"/>
  <c r="F503" i="26" s="1"/>
  <c r="F504" i="26" s="1"/>
  <c r="H25" i="26"/>
  <c r="H503" i="26" s="1"/>
  <c r="H504" i="26" s="1"/>
  <c r="J25" i="26"/>
  <c r="L25" i="26"/>
  <c r="N25" i="26"/>
  <c r="E216" i="26"/>
  <c r="G216" i="26"/>
  <c r="I216" i="26"/>
  <c r="K216" i="26"/>
  <c r="M216" i="26"/>
  <c r="O216" i="26"/>
  <c r="E264" i="26"/>
  <c r="G264" i="26"/>
  <c r="I264" i="26"/>
  <c r="K264" i="26"/>
  <c r="M264" i="26"/>
  <c r="O264" i="26"/>
  <c r="F311" i="26"/>
  <c r="H311" i="26"/>
  <c r="J311" i="26"/>
  <c r="L311" i="26"/>
  <c r="N311" i="26"/>
</calcChain>
</file>

<file path=xl/sharedStrings.xml><?xml version="1.0" encoding="utf-8"?>
<sst xmlns="http://schemas.openxmlformats.org/spreadsheetml/2006/main" count="603" uniqueCount="104">
  <si>
    <t>7 -11 лет</t>
  </si>
  <si>
    <t>1 день</t>
  </si>
  <si>
    <t>№ рец.</t>
  </si>
  <si>
    <t>Наименование блюда</t>
  </si>
  <si>
    <t>масса</t>
  </si>
  <si>
    <t xml:space="preserve">Энергетическая ценность </t>
  </si>
  <si>
    <t>Пищевые вещества</t>
  </si>
  <si>
    <t>Минеральные  вещества (мг)</t>
  </si>
  <si>
    <t>Витамины( мг)</t>
  </si>
  <si>
    <t>гр.</t>
  </si>
  <si>
    <t>ккал</t>
  </si>
  <si>
    <t>Б</t>
  </si>
  <si>
    <t>Ж</t>
  </si>
  <si>
    <t>У</t>
  </si>
  <si>
    <t>Са</t>
  </si>
  <si>
    <t>Mg</t>
  </si>
  <si>
    <t>Р</t>
  </si>
  <si>
    <t>Fe</t>
  </si>
  <si>
    <t xml:space="preserve">А </t>
  </si>
  <si>
    <t>В1</t>
  </si>
  <si>
    <t>С</t>
  </si>
  <si>
    <t>Завтрак  7-11 лет</t>
  </si>
  <si>
    <t>Сыр "Российский"</t>
  </si>
  <si>
    <t>Каша вязкая молочная из пшена с маслом</t>
  </si>
  <si>
    <t>Чай с лимоном</t>
  </si>
  <si>
    <t>ПР</t>
  </si>
  <si>
    <t>Хлеб пшеничный</t>
  </si>
  <si>
    <t>Хлеб ржаной</t>
  </si>
  <si>
    <t>яблоко</t>
  </si>
  <si>
    <t>огурцы натуральные свежие</t>
  </si>
  <si>
    <t>Щи из свежей капусты с картофелем</t>
  </si>
  <si>
    <t>котлета из говядины</t>
  </si>
  <si>
    <t>Макароны отварные с овощами</t>
  </si>
  <si>
    <t>компот из смеси сухофруктов</t>
  </si>
  <si>
    <t>итого за день</t>
  </si>
  <si>
    <t>2 день</t>
  </si>
  <si>
    <t>птица отварная</t>
  </si>
  <si>
    <t xml:space="preserve">гарнир гречневый </t>
  </si>
  <si>
    <t>чай с молоком</t>
  </si>
  <si>
    <t>салат из белокачанной капусты с морковью</t>
  </si>
  <si>
    <t>суп картофельный с горохом лущёным</t>
  </si>
  <si>
    <t>тефтели из говядины с соусом смет.томат.</t>
  </si>
  <si>
    <t>Пюре картофельное</t>
  </si>
  <si>
    <t>Запеканка из творога со сг.молоком</t>
  </si>
  <si>
    <t>чай с сахаром</t>
  </si>
  <si>
    <t>бананы свежие</t>
  </si>
  <si>
    <t>обед</t>
  </si>
  <si>
    <t>7-11 лет</t>
  </si>
  <si>
    <t xml:space="preserve"> Винегрет овощной</t>
  </si>
  <si>
    <t>Борщ с капустой,картофелем</t>
  </si>
  <si>
    <t>бефстроганы из отварной говядины</t>
  </si>
  <si>
    <t>Каша рассыпчатая гречневая</t>
  </si>
  <si>
    <t>компот из яблок</t>
  </si>
  <si>
    <t>4 день</t>
  </si>
  <si>
    <t>помидоры натуральные свежие</t>
  </si>
  <si>
    <t>плов из говядины</t>
  </si>
  <si>
    <t>Кофейный напиток с молоком</t>
  </si>
  <si>
    <t>Салат из свеклы с зеленым горошком</t>
  </si>
  <si>
    <t xml:space="preserve">суп картофельный с крупой, рыбными консервами </t>
  </si>
  <si>
    <t>Рыба жареная с маслом</t>
  </si>
  <si>
    <t>сдоба обыкновенная</t>
  </si>
  <si>
    <t>5  день</t>
  </si>
  <si>
    <t>Какао с молоком сгущёным</t>
  </si>
  <si>
    <t>салат из белокачанной капусты с яблоками</t>
  </si>
  <si>
    <t>113/114</t>
  </si>
  <si>
    <t>Суп лапша домашняя</t>
  </si>
  <si>
    <t>Зразы рубленые из говядины с соусом</t>
  </si>
  <si>
    <t>Йогурт натуральный. 2% жир.</t>
  </si>
  <si>
    <t>6 день</t>
  </si>
  <si>
    <t xml:space="preserve">Каша вязкая молочная из  кукурузной  крупы  с маслом </t>
  </si>
  <si>
    <t>салат картофельный с кукурузой и морковью</t>
  </si>
  <si>
    <t>Гуляш из говядины</t>
  </si>
  <si>
    <t>7 день</t>
  </si>
  <si>
    <t>биточки рыбные</t>
  </si>
  <si>
    <t>Рис отварной</t>
  </si>
  <si>
    <t>чай с сахаром №376</t>
  </si>
  <si>
    <t>Рассольник ленинградский  с перловой крупой</t>
  </si>
  <si>
    <t>биточки из говядины</t>
  </si>
  <si>
    <t>8  день</t>
  </si>
  <si>
    <t>фрукт</t>
  </si>
  <si>
    <t>Салат из свеклы отварной</t>
  </si>
  <si>
    <t>Голубцы с говядиной и рисом с соусом сметанным с томатом</t>
  </si>
  <si>
    <t>компот из кураги сушёной</t>
  </si>
  <si>
    <t>9 день</t>
  </si>
  <si>
    <t xml:space="preserve">Курица отварная </t>
  </si>
  <si>
    <t>Салат из св. помидоров и огурцов с луком репчатым</t>
  </si>
  <si>
    <t>суп картофельный с макаронными изделиями</t>
  </si>
  <si>
    <t>Рыба тушеная с овощами</t>
  </si>
  <si>
    <t>10  день</t>
  </si>
  <si>
    <t>чай с джемом</t>
  </si>
  <si>
    <t>суп картофельный с фасолью</t>
  </si>
  <si>
    <t>Капуста тушеная</t>
  </si>
  <si>
    <t>Напиток из шиповника</t>
  </si>
  <si>
    <t>11 день</t>
  </si>
  <si>
    <t>12 день</t>
  </si>
  <si>
    <t>13 день</t>
  </si>
  <si>
    <t>Салат из св. огурцов</t>
  </si>
  <si>
    <t>14 день</t>
  </si>
  <si>
    <t>Сборник под ред. М.П. Могильного М.ДеЛи Утверждено ГУ НИИ питания РАМН РФ.</t>
  </si>
  <si>
    <t>итого за завтрак</t>
  </si>
  <si>
    <t>итого за обед</t>
  </si>
  <si>
    <t>обед 7-11 лет</t>
  </si>
  <si>
    <t>Состав блюд в меню питания школьников с 1 -5 класс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</si>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</sst>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1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2">
    <xf numFmtId="0" fontId="0" fillId="0" borderId="0" xfId="0"/>
    <xf numFmtId="0" fontId="0" fillId="0" borderId="0" xfId="0" applyFill="1"/>
    <xf numFmtId="0" fontId="0" fillId="0" borderId="9" xfId="0" applyFill="1" applyBorder="1"/>
    <xf numFmtId="0" fontId="11" fillId="0" borderId="9" xfId="0" applyFont="1" applyFill="1" applyBorder="1"/>
    <xf numFmtId="0" fontId="11" fillId="0" borderId="0" xfId="0" applyFont="1" applyFill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wrapText="1"/>
    </xf>
    <xf numFmtId="1" fontId="0" fillId="0" borderId="11" xfId="0" applyNumberFormat="1" applyFont="1" applyFill="1" applyBorder="1" applyAlignment="1"/>
    <xf numFmtId="0" fontId="0" fillId="0" borderId="0" xfId="0" applyFill="1" applyAlignment="1"/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1" fontId="0" fillId="0" borderId="1" xfId="0" applyNumberFormat="1" applyFont="1" applyFill="1" applyBorder="1" applyAlignment="1"/>
    <xf numFmtId="2" fontId="0" fillId="0" borderId="1" xfId="0" applyNumberFormat="1" applyFont="1" applyFill="1" applyBorder="1" applyAlignment="1"/>
    <xf numFmtId="2" fontId="0" fillId="0" borderId="3" xfId="0" applyNumberFormat="1" applyFont="1" applyFill="1" applyBorder="1" applyAlignment="1"/>
    <xf numFmtId="2" fontId="0" fillId="0" borderId="4" xfId="0" applyNumberFormat="1" applyFont="1" applyFill="1" applyBorder="1" applyAlignment="1"/>
    <xf numFmtId="0" fontId="5" fillId="0" borderId="1" xfId="0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wrapText="1"/>
    </xf>
    <xf numFmtId="1" fontId="0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1" fontId="0" fillId="0" borderId="0" xfId="0" applyNumberFormat="1" applyFont="1" applyFill="1" applyBorder="1" applyAlignment="1"/>
    <xf numFmtId="2" fontId="0" fillId="0" borderId="0" xfId="0" applyNumberFormat="1" applyFont="1" applyFill="1" applyAlignment="1"/>
    <xf numFmtId="2" fontId="0" fillId="0" borderId="9" xfId="0" applyNumberFormat="1" applyFont="1" applyFill="1" applyBorder="1" applyAlignment="1"/>
    <xf numFmtId="0" fontId="5" fillId="0" borderId="2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/>
    <xf numFmtId="1" fontId="0" fillId="0" borderId="13" xfId="0" applyNumberFormat="1" applyFont="1" applyFill="1" applyBorder="1" applyAlignment="1"/>
    <xf numFmtId="1" fontId="0" fillId="0" borderId="7" xfId="0" applyNumberFormat="1" applyFont="1" applyFill="1" applyBorder="1" applyAlignment="1"/>
    <xf numFmtId="2" fontId="0" fillId="0" borderId="13" xfId="0" applyNumberFormat="1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/>
    <xf numFmtId="0" fontId="6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5" fillId="0" borderId="2" xfId="1" applyFont="1" applyFill="1" applyBorder="1" applyAlignment="1">
      <alignment wrapText="1"/>
    </xf>
    <xf numFmtId="0" fontId="5" fillId="0" borderId="1" xfId="1" applyFont="1" applyFill="1" applyBorder="1" applyAlignment="1"/>
    <xf numFmtId="164" fontId="5" fillId="0" borderId="1" xfId="1" applyNumberFormat="1" applyFont="1" applyFill="1" applyBorder="1" applyAlignment="1"/>
    <xf numFmtId="2" fontId="0" fillId="0" borderId="1" xfId="0" applyNumberFormat="1" applyFont="1" applyFill="1" applyBorder="1" applyAlignment="1">
      <alignment wrapText="1"/>
    </xf>
    <xf numFmtId="2" fontId="0" fillId="0" borderId="4" xfId="0" applyNumberFormat="1" applyFont="1" applyFill="1" applyBorder="1" applyAlignment="1">
      <alignment wrapText="1"/>
    </xf>
    <xf numFmtId="2" fontId="0" fillId="0" borderId="3" xfId="0" applyNumberFormat="1" applyFont="1" applyFill="1" applyBorder="1" applyAlignment="1">
      <alignment wrapText="1"/>
    </xf>
    <xf numFmtId="2" fontId="0" fillId="0" borderId="15" xfId="0" applyNumberFormat="1" applyFont="1" applyFill="1" applyBorder="1" applyAlignment="1"/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1" fontId="0" fillId="0" borderId="1" xfId="0" applyNumberFormat="1" applyFont="1" applyFill="1" applyBorder="1" applyAlignment="1" applyProtection="1">
      <protection locked="0"/>
    </xf>
    <xf numFmtId="164" fontId="0" fillId="0" borderId="1" xfId="0" applyNumberFormat="1" applyFont="1" applyFill="1" applyBorder="1" applyAlignment="1" applyProtection="1">
      <protection locked="0"/>
    </xf>
    <xf numFmtId="164" fontId="0" fillId="0" borderId="16" xfId="0" applyNumberFormat="1" applyFont="1" applyFill="1" applyBorder="1" applyAlignment="1" applyProtection="1">
      <protection locked="0"/>
    </xf>
    <xf numFmtId="0" fontId="5" fillId="0" borderId="2" xfId="0" applyFont="1" applyFill="1" applyBorder="1" applyAlignment="1"/>
    <xf numFmtId="0" fontId="0" fillId="0" borderId="8" xfId="0" applyFill="1" applyBorder="1"/>
    <xf numFmtId="0" fontId="3" fillId="0" borderId="15" xfId="0" applyFont="1" applyFill="1" applyBorder="1" applyAlignment="1">
      <alignment wrapText="1"/>
    </xf>
    <xf numFmtId="1" fontId="0" fillId="0" borderId="12" xfId="0" applyNumberFormat="1" applyFont="1" applyFill="1" applyBorder="1" applyAlignment="1"/>
    <xf numFmtId="0" fontId="3" fillId="0" borderId="0" xfId="0" applyFont="1" applyFill="1" applyBorder="1" applyAlignment="1">
      <alignment wrapText="1"/>
    </xf>
    <xf numFmtId="0" fontId="0" fillId="0" borderId="9" xfId="0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/>
    <xf numFmtId="0" fontId="5" fillId="0" borderId="8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/>
    </xf>
    <xf numFmtId="0" fontId="9" fillId="0" borderId="13" xfId="0" applyFont="1" applyFill="1" applyBorder="1" applyAlignment="1">
      <alignment vertical="center" wrapText="1" readingOrder="1"/>
    </xf>
    <xf numFmtId="1" fontId="0" fillId="0" borderId="4" xfId="0" applyNumberFormat="1" applyFont="1" applyFill="1" applyBorder="1" applyAlignment="1"/>
    <xf numFmtId="1" fontId="0" fillId="0" borderId="3" xfId="0" applyNumberFormat="1" applyFont="1" applyFill="1" applyBorder="1" applyAlignment="1"/>
    <xf numFmtId="1" fontId="0" fillId="0" borderId="1" xfId="0" applyNumberFormat="1" applyFill="1" applyBorder="1" applyAlignment="1"/>
    <xf numFmtId="0" fontId="2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1" fontId="0" fillId="0" borderId="0" xfId="0" applyNumberFormat="1" applyFont="1" applyFill="1" applyAlignment="1"/>
    <xf numFmtId="0" fontId="0" fillId="0" borderId="4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5" fillId="0" borderId="2" xfId="0" applyFont="1" applyFill="1" applyBorder="1" applyAlignment="1">
      <alignment vertical="top" wrapText="1"/>
    </xf>
    <xf numFmtId="0" fontId="5" fillId="0" borderId="5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/>
    <xf numFmtId="0" fontId="6" fillId="0" borderId="6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wrapText="1" readingOrder="1"/>
    </xf>
    <xf numFmtId="0" fontId="12" fillId="0" borderId="1" xfId="1" applyFont="1" applyFill="1" applyBorder="1" applyAlignment="1">
      <alignment horizontal="center"/>
    </xf>
    <xf numFmtId="1" fontId="0" fillId="0" borderId="1" xfId="1" applyNumberFormat="1" applyFont="1" applyFill="1" applyBorder="1" applyAlignment="1"/>
    <xf numFmtId="2" fontId="0" fillId="0" borderId="1" xfId="1" applyNumberFormat="1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/>
    <xf numFmtId="2" fontId="10" fillId="0" borderId="1" xfId="0" applyNumberFormat="1" applyFont="1" applyFill="1" applyBorder="1" applyAlignment="1"/>
    <xf numFmtId="1" fontId="10" fillId="0" borderId="1" xfId="0" applyNumberFormat="1" applyFont="1" applyFill="1" applyBorder="1" applyAlignment="1"/>
    <xf numFmtId="0" fontId="8" fillId="0" borderId="6" xfId="0" applyFont="1" applyFill="1" applyBorder="1" applyAlignment="1">
      <alignment horizontal="center"/>
    </xf>
    <xf numFmtId="1" fontId="7" fillId="0" borderId="13" xfId="0" applyNumberFormat="1" applyFont="1" applyFill="1" applyBorder="1" applyAlignment="1">
      <alignment wrapText="1"/>
    </xf>
    <xf numFmtId="164" fontId="0" fillId="0" borderId="1" xfId="0" applyNumberFormat="1" applyFont="1" applyFill="1" applyBorder="1" applyAlignment="1"/>
    <xf numFmtId="164" fontId="7" fillId="0" borderId="1" xfId="0" applyNumberFormat="1" applyFont="1" applyFill="1" applyBorder="1" applyAlignment="1"/>
    <xf numFmtId="0" fontId="8" fillId="0" borderId="3" xfId="0" applyFont="1" applyFill="1" applyBorder="1" applyAlignment="1">
      <alignment horizontal="center"/>
    </xf>
    <xf numFmtId="0" fontId="8" fillId="0" borderId="1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1" fontId="0" fillId="0" borderId="6" xfId="0" applyNumberFormat="1" applyFont="1" applyFill="1" applyBorder="1" applyAlignment="1"/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vertical="center" wrapText="1" readingOrder="1"/>
    </xf>
    <xf numFmtId="0" fontId="5" fillId="0" borderId="3" xfId="1" applyFont="1" applyFill="1" applyBorder="1" applyAlignment="1">
      <alignment wrapText="1"/>
    </xf>
    <xf numFmtId="0" fontId="5" fillId="0" borderId="3" xfId="0" applyFont="1" applyFill="1" applyBorder="1" applyAlignment="1"/>
    <xf numFmtId="2" fontId="0" fillId="0" borderId="11" xfId="0" applyNumberFormat="1" applyFill="1" applyBorder="1" applyAlignment="1"/>
    <xf numFmtId="0" fontId="5" fillId="0" borderId="15" xfId="0" applyFont="1" applyFill="1" applyBorder="1" applyAlignment="1">
      <alignment wrapText="1"/>
    </xf>
    <xf numFmtId="2" fontId="0" fillId="0" borderId="6" xfId="0" applyNumberFormat="1" applyFont="1" applyFill="1" applyBorder="1" applyAlignment="1"/>
    <xf numFmtId="2" fontId="0" fillId="0" borderId="11" xfId="0" applyNumberFormat="1" applyFont="1" applyFill="1" applyBorder="1" applyAlignment="1"/>
    <xf numFmtId="2" fontId="0" fillId="0" borderId="12" xfId="0" applyNumberFormat="1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/>
    <xf numFmtId="0" fontId="5" fillId="0" borderId="1" xfId="0" applyFont="1" applyFill="1" applyBorder="1" applyAlignment="1"/>
    <xf numFmtId="0" fontId="11" fillId="0" borderId="8" xfId="0" applyFont="1" applyFill="1" applyBorder="1"/>
    <xf numFmtId="164" fontId="0" fillId="0" borderId="0" xfId="0" applyNumberFormat="1" applyFont="1" applyFill="1" applyBorder="1" applyAlignment="1"/>
    <xf numFmtId="164" fontId="0" fillId="0" borderId="7" xfId="0" applyNumberFormat="1" applyFont="1" applyFill="1" applyBorder="1" applyAlignment="1"/>
    <xf numFmtId="164" fontId="0" fillId="0" borderId="13" xfId="0" applyNumberFormat="1" applyFont="1" applyFill="1" applyBorder="1" applyAlignment="1"/>
    <xf numFmtId="164" fontId="0" fillId="0" borderId="12" xfId="0" applyNumberFormat="1" applyFont="1" applyFill="1" applyBorder="1" applyAlignment="1"/>
    <xf numFmtId="164" fontId="0" fillId="0" borderId="1" xfId="1" applyNumberFormat="1" applyFont="1" applyFill="1" applyBorder="1" applyAlignment="1"/>
    <xf numFmtId="164" fontId="10" fillId="0" borderId="1" xfId="0" applyNumberFormat="1" applyFont="1" applyFill="1" applyBorder="1" applyAlignment="1"/>
    <xf numFmtId="164" fontId="0" fillId="0" borderId="3" xfId="0" applyNumberFormat="1" applyFont="1" applyFill="1" applyBorder="1" applyAlignment="1"/>
    <xf numFmtId="1" fontId="0" fillId="0" borderId="4" xfId="0" applyNumberFormat="1" applyFont="1" applyFill="1" applyBorder="1" applyAlignment="1">
      <alignment wrapText="1"/>
    </xf>
    <xf numFmtId="1" fontId="0" fillId="0" borderId="9" xfId="0" applyNumberFormat="1" applyFont="1" applyFill="1" applyBorder="1" applyAlignment="1"/>
    <xf numFmtId="1" fontId="0" fillId="0" borderId="15" xfId="0" applyNumberFormat="1" applyFont="1" applyFill="1" applyBorder="1" applyAlignment="1"/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/>
    <xf numFmtId="0" fontId="5" fillId="0" borderId="3" xfId="1" applyFont="1" applyFill="1" applyBorder="1" applyAlignment="1">
      <alignment vertical="top" wrapText="1"/>
    </xf>
    <xf numFmtId="0" fontId="3" fillId="0" borderId="4" xfId="0" applyFont="1" applyFill="1" applyBorder="1" applyAlignment="1">
      <alignment wrapText="1"/>
    </xf>
    <xf numFmtId="0" fontId="2" fillId="0" borderId="3" xfId="1" applyFont="1" applyFill="1" applyBorder="1" applyAlignment="1">
      <alignment horizontal="center"/>
    </xf>
    <xf numFmtId="0" fontId="12" fillId="0" borderId="4" xfId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vertical="center"/>
    </xf>
    <xf numFmtId="1" fontId="0" fillId="0" borderId="2" xfId="0" applyNumberFormat="1" applyFont="1" applyFill="1" applyBorder="1" applyAlignment="1"/>
    <xf numFmtId="164" fontId="0" fillId="0" borderId="0" xfId="0" applyNumberFormat="1" applyFont="1" applyFill="1" applyAlignment="1"/>
    <xf numFmtId="2" fontId="0" fillId="0" borderId="5" xfId="0" applyNumberFormat="1" applyFont="1" applyFill="1" applyBorder="1" applyAlignment="1">
      <alignment wrapText="1"/>
    </xf>
    <xf numFmtId="2" fontId="0" fillId="0" borderId="6" xfId="0" applyNumberFormat="1" applyFont="1" applyFill="1" applyBorder="1" applyAlignment="1">
      <alignment wrapText="1"/>
    </xf>
    <xf numFmtId="2" fontId="0" fillId="0" borderId="7" xfId="0" applyNumberFormat="1" applyFont="1" applyFill="1" applyBorder="1" applyAlignment="1">
      <alignment wrapText="1"/>
    </xf>
    <xf numFmtId="2" fontId="0" fillId="0" borderId="10" xfId="0" applyNumberFormat="1" applyFont="1" applyFill="1" applyBorder="1" applyAlignment="1">
      <alignment wrapText="1"/>
    </xf>
    <xf numFmtId="2" fontId="0" fillId="0" borderId="11" xfId="0" applyNumberFormat="1" applyFont="1" applyFill="1" applyBorder="1" applyAlignment="1">
      <alignment wrapText="1"/>
    </xf>
    <xf numFmtId="2" fontId="0" fillId="0" borderId="12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5" fillId="0" borderId="13" xfId="0" applyFont="1" applyFill="1" applyBorder="1" applyAlignment="1">
      <alignment wrapText="1"/>
    </xf>
    <xf numFmtId="0" fontId="5" fillId="0" borderId="15" xfId="0" applyFont="1" applyFill="1" applyBorder="1" applyAlignment="1">
      <alignment wrapText="1"/>
    </xf>
    <xf numFmtId="1" fontId="0" fillId="0" borderId="13" xfId="0" applyNumberFormat="1" applyFont="1" applyFill="1" applyBorder="1" applyAlignment="1">
      <alignment wrapText="1"/>
    </xf>
    <xf numFmtId="1" fontId="0" fillId="0" borderId="15" xfId="0" applyNumberFormat="1" applyFont="1" applyFill="1" applyBorder="1" applyAlignment="1">
      <alignment wrapText="1"/>
    </xf>
    <xf numFmtId="2" fontId="0" fillId="0" borderId="13" xfId="0" applyNumberFormat="1" applyFont="1" applyFill="1" applyBorder="1" applyAlignment="1">
      <alignment wrapText="1"/>
    </xf>
    <xf numFmtId="2" fontId="0" fillId="0" borderId="15" xfId="0" applyNumberFormat="1" applyFont="1" applyFill="1" applyBorder="1" applyAlignment="1">
      <alignment wrapText="1"/>
    </xf>
    <xf numFmtId="2" fontId="0" fillId="0" borderId="5" xfId="0" applyNumberFormat="1" applyFont="1" applyFill="1" applyBorder="1" applyAlignment="1"/>
    <xf numFmtId="2" fontId="0" fillId="0" borderId="6" xfId="0" applyNumberFormat="1" applyFont="1" applyFill="1" applyBorder="1" applyAlignment="1"/>
    <xf numFmtId="2" fontId="0" fillId="0" borderId="7" xfId="0" applyNumberFormat="1" applyFont="1" applyFill="1" applyBorder="1" applyAlignment="1"/>
    <xf numFmtId="2" fontId="0" fillId="0" borderId="10" xfId="0" applyNumberFormat="1" applyFont="1" applyFill="1" applyBorder="1" applyAlignment="1"/>
    <xf numFmtId="2" fontId="0" fillId="0" borderId="11" xfId="0" applyNumberFormat="1" applyFont="1" applyFill="1" applyBorder="1" applyAlignment="1"/>
    <xf numFmtId="2" fontId="0" fillId="0" borderId="12" xfId="0" applyNumberFormat="1" applyFont="1" applyFill="1" applyBorder="1" applyAlignment="1"/>
    <xf numFmtId="0" fontId="5" fillId="0" borderId="7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71ACF"/>
      <color rgb="FFCCECFF"/>
      <color rgb="FF3366CC"/>
      <color rgb="FF66FFFF"/>
      <color rgb="FF669900"/>
      <color rgb="FFFF00FF"/>
      <color rgb="FFFFFFCC"/>
      <color rgb="FF24E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Users/&#1055;&#1086;&#1083;&#1100;&#1079;&#1086;&#1074;&#1072;&#1090;&#1077;&#1083;&#1100;/Desktop/&#1103;&#1085;&#1074;&#1072;&#1088;&#1100;%202022/&#1089;&#1073;&#1086;&#1088;&#1085;&#1080;&#1082;%20&#1088;&#1077;&#1094;&#1077;&#1087;&#1090;&#1091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 завтраки"/>
      <sheetName val="порцион "/>
      <sheetName val="салаты"/>
      <sheetName val="1 бл."/>
      <sheetName val="2 бл."/>
      <sheetName val="гар."/>
      <sheetName val="3 бл"/>
      <sheetName val="мука"/>
      <sheetName val="каши"/>
      <sheetName val="долги"/>
      <sheetName val="расход"/>
    </sheetNames>
    <sheetDataSet>
      <sheetData sheetId="0" refreshError="1"/>
      <sheetData sheetId="1" refreshError="1"/>
      <sheetData sheetId="2" refreshError="1">
        <row r="4">
          <cell r="B4">
            <v>100</v>
          </cell>
          <cell r="AA4">
            <v>100</v>
          </cell>
          <cell r="AC4">
            <v>100</v>
          </cell>
          <cell r="AD4">
            <v>100</v>
          </cell>
        </row>
      </sheetData>
      <sheetData sheetId="3" refreshError="1"/>
      <sheetData sheetId="4" refreshError="1"/>
      <sheetData sheetId="5" refreshError="1">
        <row r="4">
          <cell r="B4" t="str">
            <v>200 / 10</v>
          </cell>
          <cell r="P4">
            <v>200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4"/>
  <sheetViews>
    <sheetView tabSelected="1" workbookViewId="0">
      <selection activeCell="Q17" sqref="Q17"/>
    </sheetView>
  </sheetViews>
  <sheetFormatPr defaultRowHeight="15" x14ac:dyDescent="0.25"/>
  <cols>
    <col min="1" max="1" width="3.42578125" style="1" customWidth="1"/>
    <col min="2" max="2" width="6.28515625" style="66" customWidth="1"/>
    <col min="3" max="3" width="28.42578125" style="67" customWidth="1"/>
    <col min="4" max="4" width="7.5703125" style="68" customWidth="1"/>
    <col min="5" max="15" width="7.5703125" style="24" customWidth="1"/>
    <col min="16" max="16" width="9.140625" style="1" customWidth="1"/>
    <col min="17" max="17" width="9.140625" style="5"/>
    <col min="18" max="16384" width="9.140625" style="1"/>
  </cols>
  <sheetData>
    <row r="1" spans="1:16" ht="15" customHeight="1" x14ac:dyDescent="0.25">
      <c r="B1" s="147" t="s">
        <v>102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6" x14ac:dyDescent="0.25">
      <c r="B2" s="147" t="s">
        <v>98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6" ht="24" customHeight="1" x14ac:dyDescent="0.25">
      <c r="B3" s="6" t="s">
        <v>0</v>
      </c>
      <c r="C3" s="7"/>
      <c r="D3" s="8"/>
      <c r="E3" s="109"/>
      <c r="F3" s="109"/>
      <c r="G3" s="109" t="s">
        <v>1</v>
      </c>
      <c r="H3" s="109"/>
      <c r="I3" s="109"/>
      <c r="J3" s="109"/>
      <c r="K3" s="109"/>
      <c r="L3" s="109"/>
      <c r="M3" s="9"/>
      <c r="N3" s="109"/>
      <c r="O3" s="109"/>
    </row>
    <row r="4" spans="1:16" ht="14.1" customHeight="1" x14ac:dyDescent="0.25">
      <c r="A4" s="2"/>
      <c r="B4" s="10" t="s">
        <v>2</v>
      </c>
      <c r="C4" s="148" t="s">
        <v>3</v>
      </c>
      <c r="D4" s="150" t="s">
        <v>4</v>
      </c>
      <c r="E4" s="152" t="s">
        <v>5</v>
      </c>
      <c r="F4" s="154" t="s">
        <v>6</v>
      </c>
      <c r="G4" s="155"/>
      <c r="H4" s="156"/>
      <c r="I4" s="154" t="s">
        <v>7</v>
      </c>
      <c r="J4" s="155"/>
      <c r="K4" s="155"/>
      <c r="L4" s="156"/>
      <c r="M4" s="141" t="s">
        <v>8</v>
      </c>
      <c r="N4" s="142"/>
      <c r="O4" s="143"/>
      <c r="P4" s="52"/>
    </row>
    <row r="5" spans="1:16" ht="14.1" customHeight="1" x14ac:dyDescent="0.25">
      <c r="A5" s="2"/>
      <c r="B5" s="11"/>
      <c r="C5" s="149"/>
      <c r="D5" s="151"/>
      <c r="E5" s="153"/>
      <c r="F5" s="157"/>
      <c r="G5" s="158"/>
      <c r="H5" s="159"/>
      <c r="I5" s="157"/>
      <c r="J5" s="158"/>
      <c r="K5" s="158"/>
      <c r="L5" s="159"/>
      <c r="M5" s="144"/>
      <c r="N5" s="145"/>
      <c r="O5" s="146"/>
      <c r="P5" s="52"/>
    </row>
    <row r="6" spans="1:16" ht="14.1" customHeight="1" x14ac:dyDescent="0.25">
      <c r="A6" s="2"/>
      <c r="B6" s="12"/>
      <c r="C6" s="13"/>
      <c r="D6" s="14" t="s">
        <v>9</v>
      </c>
      <c r="E6" s="15" t="s">
        <v>10</v>
      </c>
      <c r="F6" s="15" t="s">
        <v>11</v>
      </c>
      <c r="G6" s="15" t="s">
        <v>12</v>
      </c>
      <c r="H6" s="16" t="s">
        <v>13</v>
      </c>
      <c r="I6" s="15" t="s">
        <v>14</v>
      </c>
      <c r="J6" s="15" t="s">
        <v>15</v>
      </c>
      <c r="K6" s="15" t="s">
        <v>16</v>
      </c>
      <c r="L6" s="17" t="s">
        <v>17</v>
      </c>
      <c r="M6" s="17" t="s">
        <v>18</v>
      </c>
      <c r="N6" s="15" t="s">
        <v>19</v>
      </c>
      <c r="O6" s="15" t="s">
        <v>20</v>
      </c>
      <c r="P6" s="52"/>
    </row>
    <row r="7" spans="1:16" ht="14.1" customHeight="1" x14ac:dyDescent="0.25">
      <c r="A7" s="2"/>
      <c r="B7" s="12">
        <v>1</v>
      </c>
      <c r="C7" s="18">
        <v>2</v>
      </c>
      <c r="D7" s="20">
        <v>3</v>
      </c>
      <c r="E7" s="18">
        <v>4</v>
      </c>
      <c r="F7" s="20">
        <v>5</v>
      </c>
      <c r="G7" s="18">
        <v>6</v>
      </c>
      <c r="H7" s="20">
        <v>7</v>
      </c>
      <c r="I7" s="18">
        <v>8</v>
      </c>
      <c r="J7" s="20">
        <v>9</v>
      </c>
      <c r="K7" s="18">
        <v>10</v>
      </c>
      <c r="L7" s="20">
        <v>11</v>
      </c>
      <c r="M7" s="18">
        <v>12</v>
      </c>
      <c r="N7" s="20">
        <v>13</v>
      </c>
      <c r="O7" s="18">
        <v>14</v>
      </c>
      <c r="P7" s="52"/>
    </row>
    <row r="8" spans="1:16" ht="14.1" customHeight="1" x14ac:dyDescent="0.25">
      <c r="B8" s="21"/>
      <c r="C8" s="22"/>
      <c r="D8" s="8"/>
      <c r="F8" s="109"/>
      <c r="G8" s="109" t="s">
        <v>21</v>
      </c>
      <c r="L8" s="25"/>
      <c r="O8" s="17"/>
      <c r="P8" s="52"/>
    </row>
    <row r="9" spans="1:16" ht="14.1" customHeight="1" x14ac:dyDescent="0.25">
      <c r="B9" s="6">
        <v>14</v>
      </c>
      <c r="C9" s="26" t="s">
        <v>22</v>
      </c>
      <c r="D9" s="14">
        <v>15</v>
      </c>
      <c r="E9" s="14">
        <v>54</v>
      </c>
      <c r="F9" s="94">
        <v>3.45</v>
      </c>
      <c r="G9" s="94">
        <v>4.3499999999999996</v>
      </c>
      <c r="H9" s="94">
        <v>0</v>
      </c>
      <c r="I9" s="14">
        <v>264</v>
      </c>
      <c r="J9" s="14">
        <v>15</v>
      </c>
      <c r="K9" s="14">
        <v>150</v>
      </c>
      <c r="L9" s="14">
        <v>0.33</v>
      </c>
      <c r="M9" s="15">
        <v>0.08</v>
      </c>
      <c r="N9" s="15">
        <v>1.2E-2</v>
      </c>
      <c r="O9" s="15">
        <v>0.48</v>
      </c>
      <c r="P9" s="52"/>
    </row>
    <row r="10" spans="1:16" ht="25.5" customHeight="1" x14ac:dyDescent="0.25">
      <c r="B10" s="6">
        <v>173</v>
      </c>
      <c r="C10" s="26" t="s">
        <v>23</v>
      </c>
      <c r="D10" s="14">
        <v>210</v>
      </c>
      <c r="E10" s="14">
        <v>330</v>
      </c>
      <c r="F10" s="94">
        <v>8.6</v>
      </c>
      <c r="G10" s="94">
        <v>12.4</v>
      </c>
      <c r="H10" s="94">
        <v>46</v>
      </c>
      <c r="I10" s="14">
        <v>139</v>
      </c>
      <c r="J10" s="14">
        <v>9.6999999999999993</v>
      </c>
      <c r="K10" s="14">
        <v>96</v>
      </c>
      <c r="L10" s="14">
        <v>0.5</v>
      </c>
      <c r="M10" s="15">
        <v>5.0000000000000001E-3</v>
      </c>
      <c r="N10" s="15">
        <v>0.9</v>
      </c>
      <c r="O10" s="15">
        <v>24</v>
      </c>
      <c r="P10" s="52"/>
    </row>
    <row r="11" spans="1:16" ht="14.1" customHeight="1" x14ac:dyDescent="0.25">
      <c r="B11" s="6">
        <v>377</v>
      </c>
      <c r="C11" s="26" t="s">
        <v>24</v>
      </c>
      <c r="D11" s="14">
        <v>200</v>
      </c>
      <c r="E11" s="14">
        <v>65</v>
      </c>
      <c r="F11" s="94">
        <v>0.2</v>
      </c>
      <c r="G11" s="94">
        <v>0</v>
      </c>
      <c r="H11" s="94">
        <v>16</v>
      </c>
      <c r="I11" s="14">
        <v>14</v>
      </c>
      <c r="J11" s="14">
        <v>0</v>
      </c>
      <c r="K11" s="14">
        <v>0</v>
      </c>
      <c r="L11" s="14">
        <v>0.1</v>
      </c>
      <c r="M11" s="15">
        <v>1E-3</v>
      </c>
      <c r="N11" s="15">
        <v>2E-3</v>
      </c>
      <c r="O11" s="15">
        <v>12</v>
      </c>
      <c r="P11" s="52"/>
    </row>
    <row r="12" spans="1:16" ht="14.1" customHeight="1" x14ac:dyDescent="0.25">
      <c r="A12" s="2"/>
      <c r="B12" s="27" t="s">
        <v>25</v>
      </c>
      <c r="C12" s="26" t="s">
        <v>26</v>
      </c>
      <c r="D12" s="14">
        <v>30</v>
      </c>
      <c r="E12" s="14">
        <v>63.6</v>
      </c>
      <c r="F12" s="119">
        <v>2.4</v>
      </c>
      <c r="G12" s="94">
        <v>0.4</v>
      </c>
      <c r="H12" s="94">
        <v>12.6</v>
      </c>
      <c r="I12" s="14">
        <v>14.6</v>
      </c>
      <c r="J12" s="14">
        <v>6.6</v>
      </c>
      <c r="K12" s="14">
        <v>17.399999999999999</v>
      </c>
      <c r="L12" s="61">
        <v>0.22</v>
      </c>
      <c r="M12" s="15">
        <v>5.0000000000000001E-3</v>
      </c>
      <c r="N12" s="15">
        <v>0.02</v>
      </c>
      <c r="O12" s="15">
        <v>1.2</v>
      </c>
      <c r="P12" s="52"/>
    </row>
    <row r="13" spans="1:16" ht="14.1" customHeight="1" x14ac:dyDescent="0.25">
      <c r="A13" s="2"/>
      <c r="B13" s="28" t="s">
        <v>25</v>
      </c>
      <c r="C13" s="29" t="s">
        <v>27</v>
      </c>
      <c r="D13" s="30">
        <v>20</v>
      </c>
      <c r="E13" s="31">
        <v>39</v>
      </c>
      <c r="F13" s="123">
        <v>1.3</v>
      </c>
      <c r="G13" s="123">
        <v>0.2</v>
      </c>
      <c r="H13" s="124">
        <v>8</v>
      </c>
      <c r="I13" s="30">
        <v>0.1</v>
      </c>
      <c r="J13" s="30">
        <v>1.2</v>
      </c>
      <c r="K13" s="30">
        <v>2E-3</v>
      </c>
      <c r="L13" s="30">
        <v>59</v>
      </c>
      <c r="M13" s="32">
        <v>20</v>
      </c>
      <c r="N13" s="15">
        <v>10</v>
      </c>
      <c r="O13" s="15">
        <v>2</v>
      </c>
      <c r="P13" s="52"/>
    </row>
    <row r="14" spans="1:16" ht="14.1" customHeight="1" x14ac:dyDescent="0.25">
      <c r="A14" s="2"/>
      <c r="B14" s="27">
        <v>338</v>
      </c>
      <c r="C14" s="26" t="s">
        <v>28</v>
      </c>
      <c r="D14" s="14">
        <v>100</v>
      </c>
      <c r="E14" s="14">
        <v>45</v>
      </c>
      <c r="F14" s="94">
        <v>0.4</v>
      </c>
      <c r="G14" s="94">
        <v>0.4</v>
      </c>
      <c r="H14" s="94">
        <v>9.8000000000000007</v>
      </c>
      <c r="I14" s="14">
        <v>16</v>
      </c>
      <c r="J14" s="14">
        <v>19</v>
      </c>
      <c r="K14" s="14">
        <v>11</v>
      </c>
      <c r="L14" s="14">
        <v>2.2000000000000002</v>
      </c>
      <c r="M14" s="15">
        <v>0</v>
      </c>
      <c r="N14" s="15">
        <v>0.03</v>
      </c>
      <c r="O14" s="15">
        <v>13</v>
      </c>
      <c r="P14" s="52"/>
    </row>
    <row r="15" spans="1:16" ht="14.1" customHeight="1" x14ac:dyDescent="0.25">
      <c r="B15" s="34"/>
      <c r="C15" s="7" t="s">
        <v>99</v>
      </c>
      <c r="D15" s="110">
        <f>SUM(D9:D14)</f>
        <v>575</v>
      </c>
      <c r="E15" s="54">
        <f t="shared" ref="E15" si="0">SUM(E9:E14)</f>
        <v>596.6</v>
      </c>
      <c r="F15" s="125">
        <f>SUM(F9:F14)</f>
        <v>16.350000000000001</v>
      </c>
      <c r="G15" s="125">
        <f t="shared" ref="G15:O15" si="1">SUM(G9:G14)</f>
        <v>17.749999999999996</v>
      </c>
      <c r="H15" s="125">
        <f t="shared" si="1"/>
        <v>92.399999999999991</v>
      </c>
      <c r="I15" s="130">
        <f t="shared" si="1"/>
        <v>447.70000000000005</v>
      </c>
      <c r="J15" s="130">
        <f t="shared" si="1"/>
        <v>51.5</v>
      </c>
      <c r="K15" s="130">
        <f t="shared" si="1"/>
        <v>274.40199999999999</v>
      </c>
      <c r="L15" s="23">
        <f t="shared" si="1"/>
        <v>62.35</v>
      </c>
      <c r="M15" s="15">
        <f t="shared" si="1"/>
        <v>20.091000000000001</v>
      </c>
      <c r="N15" s="25">
        <f t="shared" si="1"/>
        <v>10.963999999999999</v>
      </c>
      <c r="O15" s="25">
        <f t="shared" si="1"/>
        <v>52.680000000000007</v>
      </c>
      <c r="P15" s="52"/>
    </row>
    <row r="16" spans="1:16" ht="14.1" customHeight="1" x14ac:dyDescent="0.25">
      <c r="B16" s="36"/>
      <c r="C16" s="37"/>
      <c r="D16" s="8"/>
      <c r="E16" s="62"/>
      <c r="F16" s="16"/>
      <c r="G16" s="106" t="s">
        <v>101</v>
      </c>
      <c r="H16" s="16"/>
      <c r="I16" s="62"/>
      <c r="J16" s="62"/>
      <c r="K16" s="62"/>
      <c r="L16" s="62"/>
      <c r="M16" s="16"/>
      <c r="N16" s="16"/>
      <c r="O16" s="17"/>
      <c r="P16" s="52"/>
    </row>
    <row r="17" spans="1:16" ht="30" customHeight="1" x14ac:dyDescent="0.25">
      <c r="B17" s="38">
        <v>71</v>
      </c>
      <c r="C17" s="39" t="s">
        <v>29</v>
      </c>
      <c r="D17" s="40">
        <f>[1]салаты!$AC$4</f>
        <v>100</v>
      </c>
      <c r="E17" s="14">
        <v>16</v>
      </c>
      <c r="F17" s="41">
        <v>0.8</v>
      </c>
      <c r="G17" s="41">
        <v>0</v>
      </c>
      <c r="H17" s="41">
        <v>3.4</v>
      </c>
      <c r="I17" s="19">
        <v>23</v>
      </c>
      <c r="J17" s="129">
        <v>14</v>
      </c>
      <c r="K17" s="129">
        <v>42</v>
      </c>
      <c r="L17" s="129">
        <v>0.6</v>
      </c>
      <c r="M17" s="43">
        <v>0</v>
      </c>
      <c r="N17" s="44">
        <v>0.03</v>
      </c>
      <c r="O17" s="42">
        <v>10</v>
      </c>
      <c r="P17" s="52"/>
    </row>
    <row r="18" spans="1:16" ht="14.1" customHeight="1" x14ac:dyDescent="0.25">
      <c r="B18" s="33">
        <v>88</v>
      </c>
      <c r="C18" s="26" t="s">
        <v>30</v>
      </c>
      <c r="D18" s="14">
        <v>200</v>
      </c>
      <c r="E18" s="14">
        <v>77.400000000000006</v>
      </c>
      <c r="F18" s="94">
        <v>1.28</v>
      </c>
      <c r="G18" s="94">
        <v>3.94</v>
      </c>
      <c r="H18" s="94">
        <v>9.1999999999999993</v>
      </c>
      <c r="I18" s="131">
        <v>26.64</v>
      </c>
      <c r="J18" s="131">
        <v>22.25</v>
      </c>
      <c r="K18" s="131">
        <v>47.63</v>
      </c>
      <c r="L18" s="131">
        <v>0.8</v>
      </c>
      <c r="M18" s="45">
        <v>0.06</v>
      </c>
      <c r="N18" s="45">
        <v>18.46</v>
      </c>
      <c r="O18" s="45">
        <v>0</v>
      </c>
      <c r="P18" s="52"/>
    </row>
    <row r="19" spans="1:16" ht="21.75" customHeight="1" x14ac:dyDescent="0.25">
      <c r="B19" s="46">
        <v>268</v>
      </c>
      <c r="C19" s="47" t="s">
        <v>31</v>
      </c>
      <c r="D19" s="48">
        <v>100</v>
      </c>
      <c r="E19" s="48">
        <v>172</v>
      </c>
      <c r="F19" s="49">
        <v>14.8</v>
      </c>
      <c r="G19" s="49">
        <v>19.399999999999999</v>
      </c>
      <c r="H19" s="50">
        <v>22.2</v>
      </c>
      <c r="I19" s="14">
        <v>34</v>
      </c>
      <c r="J19" s="14">
        <v>28</v>
      </c>
      <c r="K19" s="14">
        <v>140</v>
      </c>
      <c r="L19" s="14">
        <v>42</v>
      </c>
      <c r="M19" s="15">
        <v>1E-3</v>
      </c>
      <c r="N19" s="15">
        <v>0.08</v>
      </c>
      <c r="O19" s="15">
        <v>24</v>
      </c>
      <c r="P19" s="52"/>
    </row>
    <row r="20" spans="1:16" ht="25.5" customHeight="1" x14ac:dyDescent="0.25">
      <c r="B20" s="6">
        <v>205</v>
      </c>
      <c r="C20" s="26" t="s">
        <v>32</v>
      </c>
      <c r="D20" s="14">
        <v>150</v>
      </c>
      <c r="E20" s="14">
        <v>264.3</v>
      </c>
      <c r="F20" s="94">
        <v>6.3</v>
      </c>
      <c r="G20" s="94">
        <v>8.1</v>
      </c>
      <c r="H20" s="94">
        <v>41.55</v>
      </c>
      <c r="I20" s="14">
        <v>38</v>
      </c>
      <c r="J20" s="14">
        <v>48</v>
      </c>
      <c r="K20" s="14">
        <v>76</v>
      </c>
      <c r="L20" s="14">
        <v>0.8</v>
      </c>
      <c r="M20" s="15">
        <v>2E-3</v>
      </c>
      <c r="N20" s="15">
        <v>0.1</v>
      </c>
      <c r="O20" s="15">
        <v>5</v>
      </c>
      <c r="P20" s="52"/>
    </row>
    <row r="21" spans="1:16" ht="14.1" customHeight="1" x14ac:dyDescent="0.25">
      <c r="A21" s="2"/>
      <c r="B21" s="12">
        <v>349</v>
      </c>
      <c r="C21" s="26" t="s">
        <v>33</v>
      </c>
      <c r="D21" s="14">
        <v>200</v>
      </c>
      <c r="E21" s="14">
        <v>87.6</v>
      </c>
      <c r="F21" s="94">
        <v>0.05</v>
      </c>
      <c r="G21" s="94">
        <v>0</v>
      </c>
      <c r="H21" s="94">
        <v>21.82</v>
      </c>
      <c r="I21" s="14">
        <v>18</v>
      </c>
      <c r="J21" s="14">
        <v>2</v>
      </c>
      <c r="K21" s="14">
        <v>14</v>
      </c>
      <c r="L21" s="14">
        <v>6</v>
      </c>
      <c r="M21" s="15">
        <v>0.01</v>
      </c>
      <c r="N21" s="15">
        <v>0.7</v>
      </c>
      <c r="O21" s="15">
        <v>12</v>
      </c>
      <c r="P21" s="52"/>
    </row>
    <row r="22" spans="1:16" ht="14.1" customHeight="1" x14ac:dyDescent="0.25">
      <c r="A22" s="2"/>
      <c r="B22" s="27" t="s">
        <v>25</v>
      </c>
      <c r="C22" s="51" t="s">
        <v>26</v>
      </c>
      <c r="D22" s="14">
        <v>60</v>
      </c>
      <c r="E22" s="14">
        <v>25.2</v>
      </c>
      <c r="F22" s="119">
        <v>4.8</v>
      </c>
      <c r="G22" s="94">
        <v>0.8</v>
      </c>
      <c r="H22" s="94"/>
      <c r="I22" s="14">
        <v>127.2</v>
      </c>
      <c r="J22" s="14">
        <v>0.04</v>
      </c>
      <c r="K22" s="14">
        <v>2.4</v>
      </c>
      <c r="L22" s="14">
        <v>0.01</v>
      </c>
      <c r="M22" s="15">
        <v>29.2</v>
      </c>
      <c r="N22" s="15">
        <v>34.799999999999997</v>
      </c>
      <c r="O22" s="15">
        <v>13.2</v>
      </c>
      <c r="P22" s="52"/>
    </row>
    <row r="23" spans="1:16" ht="14.1" customHeight="1" x14ac:dyDescent="0.25">
      <c r="A23" s="2"/>
      <c r="B23" s="28" t="s">
        <v>25</v>
      </c>
      <c r="C23" s="29" t="s">
        <v>27</v>
      </c>
      <c r="D23" s="30">
        <v>20</v>
      </c>
      <c r="E23" s="31">
        <v>39</v>
      </c>
      <c r="F23" s="123">
        <v>1.3</v>
      </c>
      <c r="G23" s="123">
        <v>0.2</v>
      </c>
      <c r="H23" s="124">
        <v>8</v>
      </c>
      <c r="I23" s="30">
        <v>0.1</v>
      </c>
      <c r="J23" s="30">
        <v>1.2</v>
      </c>
      <c r="K23" s="30">
        <v>2E-3</v>
      </c>
      <c r="L23" s="30">
        <v>59</v>
      </c>
      <c r="M23" s="32">
        <v>20</v>
      </c>
      <c r="N23" s="15">
        <v>10</v>
      </c>
      <c r="O23" s="15">
        <v>2</v>
      </c>
      <c r="P23" s="52"/>
    </row>
    <row r="24" spans="1:16" ht="14.1" customHeight="1" x14ac:dyDescent="0.25">
      <c r="A24" s="2"/>
      <c r="B24" s="12"/>
      <c r="C24" s="13" t="s">
        <v>100</v>
      </c>
      <c r="D24" s="61">
        <f>SUM(D17:D23)</f>
        <v>830</v>
      </c>
      <c r="E24" s="61">
        <f t="shared" ref="E24:O24" si="2">SUM(E17:E23)</f>
        <v>681.50000000000011</v>
      </c>
      <c r="F24" s="119">
        <f t="shared" si="2"/>
        <v>29.330000000000005</v>
      </c>
      <c r="G24" s="119">
        <f t="shared" si="2"/>
        <v>32.44</v>
      </c>
      <c r="H24" s="119">
        <f t="shared" si="2"/>
        <v>106.16999999999999</v>
      </c>
      <c r="I24" s="61">
        <f t="shared" si="2"/>
        <v>266.94</v>
      </c>
      <c r="J24" s="61">
        <f t="shared" si="2"/>
        <v>115.49000000000001</v>
      </c>
      <c r="K24" s="61">
        <f t="shared" si="2"/>
        <v>322.03199999999998</v>
      </c>
      <c r="L24" s="61">
        <f t="shared" si="2"/>
        <v>109.21</v>
      </c>
      <c r="M24" s="17">
        <f t="shared" si="2"/>
        <v>49.272999999999996</v>
      </c>
      <c r="N24" s="17">
        <f t="shared" si="2"/>
        <v>64.17</v>
      </c>
      <c r="O24" s="17">
        <f t="shared" si="2"/>
        <v>66.2</v>
      </c>
      <c r="P24" s="52"/>
    </row>
    <row r="25" spans="1:16" ht="14.1" customHeight="1" x14ac:dyDescent="0.25">
      <c r="B25" s="34"/>
      <c r="C25" s="53" t="s">
        <v>34</v>
      </c>
      <c r="D25" s="54"/>
      <c r="E25" s="54">
        <f t="shared" ref="E25:O25" si="3">E24+E15</f>
        <v>1278.1000000000001</v>
      </c>
      <c r="F25" s="125">
        <f t="shared" si="3"/>
        <v>45.680000000000007</v>
      </c>
      <c r="G25" s="125">
        <f t="shared" si="3"/>
        <v>50.19</v>
      </c>
      <c r="H25" s="125">
        <f t="shared" si="3"/>
        <v>198.57</v>
      </c>
      <c r="I25" s="54">
        <f t="shared" si="3"/>
        <v>714.6400000000001</v>
      </c>
      <c r="J25" s="54">
        <f t="shared" si="3"/>
        <v>166.99</v>
      </c>
      <c r="K25" s="54">
        <f t="shared" si="3"/>
        <v>596.43399999999997</v>
      </c>
      <c r="L25" s="54">
        <f t="shared" si="3"/>
        <v>171.56</v>
      </c>
      <c r="M25" s="110">
        <f t="shared" si="3"/>
        <v>69.364000000000004</v>
      </c>
      <c r="N25" s="110">
        <f t="shared" si="3"/>
        <v>75.134</v>
      </c>
      <c r="O25" s="110">
        <f t="shared" si="3"/>
        <v>118.88000000000001</v>
      </c>
      <c r="P25" s="52"/>
    </row>
    <row r="26" spans="1:16" ht="14.1" customHeight="1" x14ac:dyDescent="0.25">
      <c r="B26" s="21"/>
      <c r="C26" s="55"/>
      <c r="D26" s="23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16" ht="19.5" customHeight="1" x14ac:dyDescent="0.25">
      <c r="A27" s="2"/>
      <c r="B27" s="12" t="s">
        <v>0</v>
      </c>
      <c r="C27" s="22"/>
      <c r="D27" s="23"/>
      <c r="E27" s="109"/>
      <c r="F27" s="35"/>
      <c r="G27" s="109" t="s">
        <v>35</v>
      </c>
      <c r="H27" s="35"/>
      <c r="I27" s="109"/>
      <c r="J27" s="35"/>
      <c r="K27" s="35"/>
      <c r="L27" s="35"/>
      <c r="M27" s="35"/>
      <c r="N27" s="35"/>
      <c r="O27" s="35"/>
      <c r="P27" s="5"/>
    </row>
    <row r="28" spans="1:16" ht="14.1" customHeight="1" x14ac:dyDescent="0.25">
      <c r="A28" s="2"/>
      <c r="B28" s="10" t="s">
        <v>2</v>
      </c>
      <c r="C28" s="148" t="s">
        <v>3</v>
      </c>
      <c r="D28" s="150" t="s">
        <v>4</v>
      </c>
      <c r="E28" s="152" t="s">
        <v>5</v>
      </c>
      <c r="F28" s="154" t="s">
        <v>6</v>
      </c>
      <c r="G28" s="155"/>
      <c r="H28" s="156"/>
      <c r="I28" s="154" t="s">
        <v>7</v>
      </c>
      <c r="J28" s="155"/>
      <c r="K28" s="155"/>
      <c r="L28" s="156"/>
      <c r="M28" s="141" t="s">
        <v>8</v>
      </c>
      <c r="N28" s="142"/>
      <c r="O28" s="143"/>
      <c r="P28" s="5"/>
    </row>
    <row r="29" spans="1:16" ht="14.1" customHeight="1" x14ac:dyDescent="0.25">
      <c r="A29" s="2"/>
      <c r="B29" s="11"/>
      <c r="C29" s="149"/>
      <c r="D29" s="151"/>
      <c r="E29" s="153"/>
      <c r="F29" s="157"/>
      <c r="G29" s="158"/>
      <c r="H29" s="159"/>
      <c r="I29" s="157"/>
      <c r="J29" s="158"/>
      <c r="K29" s="158"/>
      <c r="L29" s="159"/>
      <c r="M29" s="144"/>
      <c r="N29" s="145"/>
      <c r="O29" s="146"/>
      <c r="P29" s="5"/>
    </row>
    <row r="30" spans="1:16" ht="14.1" customHeight="1" x14ac:dyDescent="0.25">
      <c r="A30" s="2"/>
      <c r="B30" s="12"/>
      <c r="C30" s="13"/>
      <c r="D30" s="14" t="s">
        <v>9</v>
      </c>
      <c r="E30" s="15" t="s">
        <v>10</v>
      </c>
      <c r="F30" s="15" t="s">
        <v>11</v>
      </c>
      <c r="G30" s="15" t="s">
        <v>12</v>
      </c>
      <c r="H30" s="16" t="s">
        <v>13</v>
      </c>
      <c r="I30" s="15" t="s">
        <v>14</v>
      </c>
      <c r="J30" s="15" t="s">
        <v>15</v>
      </c>
      <c r="K30" s="15" t="s">
        <v>16</v>
      </c>
      <c r="L30" s="17" t="s">
        <v>17</v>
      </c>
      <c r="M30" s="17" t="s">
        <v>18</v>
      </c>
      <c r="N30" s="15" t="s">
        <v>19</v>
      </c>
      <c r="O30" s="15" t="s">
        <v>20</v>
      </c>
      <c r="P30" s="5"/>
    </row>
    <row r="31" spans="1:16" ht="14.1" customHeight="1" x14ac:dyDescent="0.25">
      <c r="A31" s="2"/>
      <c r="B31" s="12">
        <v>1</v>
      </c>
      <c r="C31" s="18">
        <v>2</v>
      </c>
      <c r="D31" s="20">
        <v>3</v>
      </c>
      <c r="E31" s="18">
        <v>4</v>
      </c>
      <c r="F31" s="20">
        <v>5</v>
      </c>
      <c r="G31" s="18">
        <v>6</v>
      </c>
      <c r="H31" s="20">
        <v>7</v>
      </c>
      <c r="I31" s="18">
        <v>8</v>
      </c>
      <c r="J31" s="20">
        <v>9</v>
      </c>
      <c r="K31" s="18">
        <v>10</v>
      </c>
      <c r="L31" s="20">
        <v>11</v>
      </c>
      <c r="M31" s="18">
        <v>12</v>
      </c>
      <c r="N31" s="20">
        <v>13</v>
      </c>
      <c r="O31" s="18">
        <v>14</v>
      </c>
      <c r="P31" s="5"/>
    </row>
    <row r="32" spans="1:16" ht="14.1" customHeight="1" x14ac:dyDescent="0.25">
      <c r="A32" s="2"/>
      <c r="B32" s="132"/>
      <c r="C32" s="22"/>
      <c r="D32" s="23"/>
      <c r="F32" s="35"/>
      <c r="G32" s="35" t="s">
        <v>21</v>
      </c>
      <c r="L32" s="25"/>
      <c r="O32" s="17"/>
      <c r="P32" s="5"/>
    </row>
    <row r="33" spans="1:16" ht="14.1" customHeight="1" x14ac:dyDescent="0.25">
      <c r="A33" s="2"/>
      <c r="B33" s="56">
        <v>288</v>
      </c>
      <c r="C33" s="60" t="s">
        <v>36</v>
      </c>
      <c r="D33" s="14">
        <v>90</v>
      </c>
      <c r="E33" s="57">
        <v>207</v>
      </c>
      <c r="F33" s="41">
        <v>21.06</v>
      </c>
      <c r="G33" s="41">
        <v>13.32</v>
      </c>
      <c r="H33" s="41">
        <v>0.96</v>
      </c>
      <c r="I33" s="14">
        <v>139</v>
      </c>
      <c r="J33" s="14">
        <v>9.6999999999999993</v>
      </c>
      <c r="K33" s="14">
        <v>96</v>
      </c>
      <c r="L33" s="14">
        <v>0.5</v>
      </c>
      <c r="M33" s="15">
        <v>5.0000000000000001E-3</v>
      </c>
      <c r="N33" s="15">
        <v>0.9</v>
      </c>
      <c r="O33" s="15">
        <v>24</v>
      </c>
      <c r="P33" s="5"/>
    </row>
    <row r="34" spans="1:16" ht="14.1" customHeight="1" x14ac:dyDescent="0.25">
      <c r="A34" s="2"/>
      <c r="B34" s="59">
        <v>302</v>
      </c>
      <c r="C34" s="60" t="s">
        <v>37</v>
      </c>
      <c r="D34" s="14">
        <v>200</v>
      </c>
      <c r="E34" s="57">
        <v>332.8</v>
      </c>
      <c r="F34" s="41">
        <v>10.02</v>
      </c>
      <c r="G34" s="41">
        <v>8.3800000000000008</v>
      </c>
      <c r="H34" s="41">
        <v>3.26</v>
      </c>
      <c r="I34" s="14">
        <v>10</v>
      </c>
      <c r="J34" s="14">
        <v>23</v>
      </c>
      <c r="K34" s="14">
        <v>0.5</v>
      </c>
      <c r="L34" s="14">
        <v>0.5</v>
      </c>
      <c r="M34" s="15">
        <v>1E-3</v>
      </c>
      <c r="N34" s="15">
        <v>0.2</v>
      </c>
      <c r="O34" s="15">
        <v>0.5</v>
      </c>
      <c r="P34" s="5"/>
    </row>
    <row r="35" spans="1:16" x14ac:dyDescent="0.25">
      <c r="A35" s="2"/>
      <c r="B35" s="12">
        <v>378</v>
      </c>
      <c r="C35" s="26" t="s">
        <v>38</v>
      </c>
      <c r="D35" s="14">
        <v>200</v>
      </c>
      <c r="E35" s="14">
        <v>91</v>
      </c>
      <c r="F35" s="94">
        <v>1.4</v>
      </c>
      <c r="G35" s="94">
        <v>1.6</v>
      </c>
      <c r="H35" s="94">
        <v>17.7</v>
      </c>
      <c r="I35" s="14">
        <v>32</v>
      </c>
      <c r="J35" s="14">
        <v>2.1</v>
      </c>
      <c r="K35" s="14">
        <v>13.5</v>
      </c>
      <c r="L35" s="14">
        <v>0.11</v>
      </c>
      <c r="M35" s="15">
        <v>1E-3</v>
      </c>
      <c r="N35" s="15">
        <v>2E-3</v>
      </c>
      <c r="O35" s="15">
        <v>12</v>
      </c>
      <c r="P35" s="5"/>
    </row>
    <row r="36" spans="1:16" x14ac:dyDescent="0.25">
      <c r="A36" s="2"/>
      <c r="B36" s="12" t="s">
        <v>25</v>
      </c>
      <c r="C36" s="13" t="s">
        <v>26</v>
      </c>
      <c r="D36" s="14">
        <v>40</v>
      </c>
      <c r="E36" s="14">
        <v>46.76</v>
      </c>
      <c r="F36" s="119">
        <v>1.58</v>
      </c>
      <c r="G36" s="94">
        <v>1.4</v>
      </c>
      <c r="H36" s="94">
        <v>19.600000000000001</v>
      </c>
      <c r="I36" s="14">
        <v>14.6</v>
      </c>
      <c r="J36" s="14">
        <v>6.6</v>
      </c>
      <c r="K36" s="14">
        <v>17.399999999999999</v>
      </c>
      <c r="L36" s="61">
        <v>0.22</v>
      </c>
      <c r="M36" s="15">
        <v>5.0000000000000001E-3</v>
      </c>
      <c r="N36" s="15">
        <v>0.02</v>
      </c>
      <c r="O36" s="15">
        <v>1.2</v>
      </c>
      <c r="P36" s="5"/>
    </row>
    <row r="37" spans="1:16" ht="14.1" customHeight="1" x14ac:dyDescent="0.25">
      <c r="A37" s="2"/>
      <c r="B37" s="28" t="s">
        <v>25</v>
      </c>
      <c r="C37" s="120" t="s">
        <v>27</v>
      </c>
      <c r="D37" s="30">
        <v>20</v>
      </c>
      <c r="E37" s="31">
        <v>39</v>
      </c>
      <c r="F37" s="123">
        <v>1.3</v>
      </c>
      <c r="G37" s="123">
        <v>0.2</v>
      </c>
      <c r="H37" s="124">
        <v>8</v>
      </c>
      <c r="I37" s="30">
        <v>0.1</v>
      </c>
      <c r="J37" s="30">
        <v>1.2</v>
      </c>
      <c r="K37" s="30">
        <v>2E-3</v>
      </c>
      <c r="L37" s="30">
        <v>59</v>
      </c>
      <c r="M37" s="32">
        <v>20</v>
      </c>
      <c r="N37" s="15">
        <v>10</v>
      </c>
      <c r="O37" s="15">
        <v>2</v>
      </c>
      <c r="P37" s="5"/>
    </row>
    <row r="38" spans="1:16" ht="14.1" customHeight="1" x14ac:dyDescent="0.25">
      <c r="A38" s="2"/>
      <c r="B38" s="12"/>
      <c r="C38" s="7" t="s">
        <v>99</v>
      </c>
      <c r="D38" s="14">
        <f>SUM(D33:D37)</f>
        <v>550</v>
      </c>
      <c r="E38" s="61">
        <f t="shared" ref="E38:O38" si="4">SUM(E33:E37)</f>
        <v>716.56</v>
      </c>
      <c r="F38" s="119">
        <f t="shared" si="4"/>
        <v>35.359999999999992</v>
      </c>
      <c r="G38" s="119">
        <f t="shared" si="4"/>
        <v>24.900000000000002</v>
      </c>
      <c r="H38" s="119">
        <f t="shared" si="4"/>
        <v>49.519999999999996</v>
      </c>
      <c r="I38" s="61">
        <f t="shared" si="4"/>
        <v>195.7</v>
      </c>
      <c r="J38" s="61">
        <f t="shared" si="4"/>
        <v>42.600000000000009</v>
      </c>
      <c r="K38" s="61">
        <f t="shared" si="4"/>
        <v>127.402</v>
      </c>
      <c r="L38" s="61">
        <f t="shared" si="4"/>
        <v>60.33</v>
      </c>
      <c r="M38" s="17">
        <f t="shared" si="4"/>
        <v>20.012</v>
      </c>
      <c r="N38" s="17">
        <f t="shared" si="4"/>
        <v>11.122</v>
      </c>
      <c r="O38" s="17">
        <f t="shared" si="4"/>
        <v>39.700000000000003</v>
      </c>
      <c r="P38" s="5"/>
    </row>
    <row r="39" spans="1:16" ht="14.1" customHeight="1" x14ac:dyDescent="0.25">
      <c r="A39" s="2"/>
      <c r="B39" s="12"/>
      <c r="C39" s="13"/>
      <c r="D39" s="14"/>
      <c r="E39" s="62"/>
      <c r="F39" s="16"/>
      <c r="G39" s="106" t="s">
        <v>101</v>
      </c>
      <c r="H39" s="16"/>
      <c r="I39" s="62"/>
      <c r="J39" s="62"/>
      <c r="K39" s="62"/>
      <c r="L39" s="14"/>
      <c r="M39" s="16"/>
      <c r="N39" s="16"/>
      <c r="O39" s="16"/>
      <c r="P39" s="5"/>
    </row>
    <row r="40" spans="1:16" ht="26.25" customHeight="1" x14ac:dyDescent="0.25">
      <c r="A40" s="2"/>
      <c r="B40" s="12">
        <v>45</v>
      </c>
      <c r="C40" s="26" t="s">
        <v>39</v>
      </c>
      <c r="D40" s="14">
        <v>60</v>
      </c>
      <c r="E40" s="14">
        <v>88</v>
      </c>
      <c r="F40" s="94">
        <v>1.4</v>
      </c>
      <c r="G40" s="94">
        <v>4.5999999999999996</v>
      </c>
      <c r="H40" s="94">
        <v>10.3</v>
      </c>
      <c r="I40" s="14">
        <v>37.369999999999997</v>
      </c>
      <c r="J40" s="14">
        <v>15.16</v>
      </c>
      <c r="K40" s="14">
        <v>27.61</v>
      </c>
      <c r="L40" s="14">
        <v>0.51</v>
      </c>
      <c r="M40" s="15">
        <v>3.0000000000000001E-3</v>
      </c>
      <c r="N40" s="15">
        <v>32.450000000000003</v>
      </c>
      <c r="O40" s="15">
        <v>0</v>
      </c>
      <c r="P40" s="5"/>
    </row>
    <row r="41" spans="1:16" ht="24.75" customHeight="1" x14ac:dyDescent="0.25">
      <c r="A41" s="2"/>
      <c r="B41" s="12">
        <v>102</v>
      </c>
      <c r="C41" s="26" t="s">
        <v>40</v>
      </c>
      <c r="D41" s="14">
        <v>200</v>
      </c>
      <c r="E41" s="14">
        <v>131</v>
      </c>
      <c r="F41" s="94">
        <v>4.056</v>
      </c>
      <c r="G41" s="94">
        <v>4.2799999999999994</v>
      </c>
      <c r="H41" s="94">
        <v>19.080000000000002</v>
      </c>
      <c r="I41" s="14">
        <v>31.2</v>
      </c>
      <c r="J41" s="14">
        <v>13.6</v>
      </c>
      <c r="K41" s="14">
        <v>31.2</v>
      </c>
      <c r="L41" s="14">
        <v>0.48</v>
      </c>
      <c r="M41" s="15">
        <v>8.0000000000000004E-4</v>
      </c>
      <c r="N41" s="15">
        <v>3.2000000000000002E-3</v>
      </c>
      <c r="O41" s="15">
        <v>9.6</v>
      </c>
      <c r="P41" s="5"/>
    </row>
    <row r="42" spans="1:16" ht="14.1" customHeight="1" x14ac:dyDescent="0.25">
      <c r="A42" s="2"/>
      <c r="B42" s="12">
        <v>279</v>
      </c>
      <c r="C42" s="26" t="s">
        <v>41</v>
      </c>
      <c r="D42" s="63">
        <v>90</v>
      </c>
      <c r="E42" s="14">
        <v>193.4</v>
      </c>
      <c r="F42" s="94">
        <v>8.4</v>
      </c>
      <c r="G42" s="94">
        <v>12.2</v>
      </c>
      <c r="H42" s="94">
        <v>12.5</v>
      </c>
      <c r="I42" s="14">
        <v>48</v>
      </c>
      <c r="J42" s="14">
        <v>19</v>
      </c>
      <c r="K42" s="14">
        <v>12</v>
      </c>
      <c r="L42" s="14">
        <v>0.8</v>
      </c>
      <c r="M42" s="15">
        <v>0.06</v>
      </c>
      <c r="N42" s="15">
        <v>0.52</v>
      </c>
      <c r="O42" s="15">
        <v>0.8</v>
      </c>
      <c r="P42" s="5"/>
    </row>
    <row r="43" spans="1:16" ht="14.1" customHeight="1" x14ac:dyDescent="0.25">
      <c r="A43" s="2"/>
      <c r="B43" s="12">
        <v>312</v>
      </c>
      <c r="C43" s="26" t="s">
        <v>42</v>
      </c>
      <c r="D43" s="14">
        <v>200</v>
      </c>
      <c r="E43" s="14">
        <v>176.8</v>
      </c>
      <c r="F43" s="94">
        <v>4.2</v>
      </c>
      <c r="G43" s="94">
        <v>6.8</v>
      </c>
      <c r="H43" s="94">
        <v>24.76</v>
      </c>
      <c r="I43" s="14">
        <v>10</v>
      </c>
      <c r="J43" s="14">
        <v>23</v>
      </c>
      <c r="K43" s="14">
        <v>0.5</v>
      </c>
      <c r="L43" s="14">
        <v>0.5</v>
      </c>
      <c r="M43" s="15">
        <v>1E-3</v>
      </c>
      <c r="N43" s="15">
        <v>4</v>
      </c>
      <c r="O43" s="15">
        <v>1</v>
      </c>
      <c r="P43" s="5"/>
    </row>
    <row r="44" spans="1:16" ht="14.1" customHeight="1" x14ac:dyDescent="0.25">
      <c r="A44" s="2"/>
      <c r="B44" s="27" t="s">
        <v>25</v>
      </c>
      <c r="C44" s="51" t="s">
        <v>26</v>
      </c>
      <c r="D44" s="14">
        <v>60</v>
      </c>
      <c r="E44" s="14">
        <v>127.2</v>
      </c>
      <c r="F44" s="119">
        <v>4.8</v>
      </c>
      <c r="G44" s="94">
        <v>0.8</v>
      </c>
      <c r="H44" s="94">
        <v>25.2</v>
      </c>
      <c r="I44" s="14">
        <v>0.04</v>
      </c>
      <c r="J44" s="14">
        <v>2.4</v>
      </c>
      <c r="K44" s="14">
        <v>0.01</v>
      </c>
      <c r="L44" s="14">
        <v>29.2</v>
      </c>
      <c r="M44" s="15">
        <v>34.799999999999997</v>
      </c>
      <c r="N44" s="15">
        <v>13.2</v>
      </c>
      <c r="O44" s="15">
        <v>0.44</v>
      </c>
      <c r="P44" s="5"/>
    </row>
    <row r="45" spans="1:16" ht="14.1" customHeight="1" x14ac:dyDescent="0.25">
      <c r="A45" s="2"/>
      <c r="B45" s="28" t="s">
        <v>25</v>
      </c>
      <c r="C45" s="29" t="s">
        <v>27</v>
      </c>
      <c r="D45" s="30">
        <v>20</v>
      </c>
      <c r="E45" s="31">
        <v>39</v>
      </c>
      <c r="F45" s="123">
        <v>1.3</v>
      </c>
      <c r="G45" s="123">
        <v>0.2</v>
      </c>
      <c r="H45" s="124">
        <v>8</v>
      </c>
      <c r="I45" s="30">
        <v>0.1</v>
      </c>
      <c r="J45" s="30">
        <v>1.2</v>
      </c>
      <c r="K45" s="30">
        <v>2E-3</v>
      </c>
      <c r="L45" s="30">
        <v>59</v>
      </c>
      <c r="M45" s="32">
        <v>20</v>
      </c>
      <c r="N45" s="15">
        <v>10</v>
      </c>
      <c r="O45" s="15">
        <v>2</v>
      </c>
      <c r="P45" s="5"/>
    </row>
    <row r="46" spans="1:16" ht="14.1" customHeight="1" x14ac:dyDescent="0.25">
      <c r="A46" s="2"/>
      <c r="B46" s="12">
        <v>349</v>
      </c>
      <c r="C46" s="26" t="s">
        <v>33</v>
      </c>
      <c r="D46" s="14">
        <v>200</v>
      </c>
      <c r="E46" s="14">
        <v>87.6</v>
      </c>
      <c r="F46" s="94">
        <v>0.05</v>
      </c>
      <c r="G46" s="94">
        <v>0</v>
      </c>
      <c r="H46" s="94">
        <v>21.82</v>
      </c>
      <c r="I46" s="14">
        <v>18</v>
      </c>
      <c r="J46" s="14">
        <v>2</v>
      </c>
      <c r="K46" s="14">
        <v>14</v>
      </c>
      <c r="L46" s="14">
        <v>6</v>
      </c>
      <c r="M46" s="15">
        <v>0.01</v>
      </c>
      <c r="N46" s="15">
        <v>0.7</v>
      </c>
      <c r="O46" s="15">
        <v>12</v>
      </c>
      <c r="P46" s="5"/>
    </row>
    <row r="47" spans="1:16" ht="14.1" customHeight="1" x14ac:dyDescent="0.25">
      <c r="A47" s="2"/>
      <c r="B47" s="12"/>
      <c r="C47" s="13" t="s">
        <v>100</v>
      </c>
      <c r="D47" s="14">
        <f>SUM(D40:D46)</f>
        <v>830</v>
      </c>
      <c r="E47" s="61">
        <f t="shared" ref="E47" si="5">SUM(E40:E46)</f>
        <v>843.00000000000011</v>
      </c>
      <c r="F47" s="119">
        <f>SUM(F40:F46)</f>
        <v>24.206000000000003</v>
      </c>
      <c r="G47" s="119">
        <f t="shared" ref="G47:O47" si="6">SUM(G40:G46)</f>
        <v>28.88</v>
      </c>
      <c r="H47" s="119">
        <f t="shared" si="6"/>
        <v>121.66</v>
      </c>
      <c r="I47" s="61">
        <f t="shared" si="6"/>
        <v>144.70999999999998</v>
      </c>
      <c r="J47" s="61">
        <f t="shared" si="6"/>
        <v>76.36</v>
      </c>
      <c r="K47" s="61">
        <f t="shared" si="6"/>
        <v>85.322000000000003</v>
      </c>
      <c r="L47" s="61">
        <f t="shared" si="6"/>
        <v>96.49</v>
      </c>
      <c r="M47" s="17">
        <f t="shared" si="6"/>
        <v>54.874799999999993</v>
      </c>
      <c r="N47" s="17">
        <f t="shared" si="6"/>
        <v>60.873200000000011</v>
      </c>
      <c r="O47" s="17">
        <f t="shared" si="6"/>
        <v>25.84</v>
      </c>
      <c r="P47" s="5"/>
    </row>
    <row r="48" spans="1:16" ht="14.1" customHeight="1" x14ac:dyDescent="0.25">
      <c r="A48" s="2"/>
      <c r="B48" s="12"/>
      <c r="C48" s="65" t="s">
        <v>34</v>
      </c>
      <c r="D48" s="14"/>
      <c r="E48" s="61">
        <f t="shared" ref="E48:O48" si="7">E38+E47</f>
        <v>1559.56</v>
      </c>
      <c r="F48" s="119">
        <f t="shared" si="7"/>
        <v>59.565999999999995</v>
      </c>
      <c r="G48" s="119">
        <f t="shared" si="7"/>
        <v>53.78</v>
      </c>
      <c r="H48" s="119">
        <f t="shared" si="7"/>
        <v>171.18</v>
      </c>
      <c r="I48" s="61">
        <f t="shared" si="7"/>
        <v>340.40999999999997</v>
      </c>
      <c r="J48" s="61">
        <f t="shared" si="7"/>
        <v>118.96000000000001</v>
      </c>
      <c r="K48" s="61">
        <f t="shared" si="7"/>
        <v>212.72399999999999</v>
      </c>
      <c r="L48" s="61">
        <f t="shared" si="7"/>
        <v>156.82</v>
      </c>
      <c r="M48" s="17">
        <f t="shared" si="7"/>
        <v>74.886799999999994</v>
      </c>
      <c r="N48" s="17">
        <f t="shared" si="7"/>
        <v>71.995200000000011</v>
      </c>
      <c r="O48" s="17">
        <f t="shared" si="7"/>
        <v>65.540000000000006</v>
      </c>
      <c r="P48" s="5"/>
    </row>
    <row r="49" spans="1:17" ht="14.1" customHeight="1" x14ac:dyDescent="0.25">
      <c r="F49" s="35"/>
      <c r="G49" s="35"/>
    </row>
    <row r="50" spans="1:17" ht="14.1" customHeight="1" x14ac:dyDescent="0.25">
      <c r="B50" s="21"/>
      <c r="C50" s="55"/>
      <c r="D50" s="23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7" ht="24.75" customHeight="1" x14ac:dyDescent="0.25">
      <c r="A51" s="2"/>
      <c r="B51" s="12" t="s">
        <v>0</v>
      </c>
      <c r="C51" s="22"/>
      <c r="D51" s="23"/>
      <c r="E51" s="109"/>
      <c r="F51" s="35"/>
      <c r="G51" s="106" t="s">
        <v>103</v>
      </c>
      <c r="H51" s="35"/>
      <c r="I51" s="109"/>
      <c r="J51" s="35"/>
      <c r="K51" s="35"/>
      <c r="L51" s="35"/>
      <c r="M51" s="35"/>
      <c r="N51" s="35"/>
      <c r="O51" s="35"/>
      <c r="P51" s="5"/>
    </row>
    <row r="52" spans="1:17" ht="14.1" customHeight="1" x14ac:dyDescent="0.25">
      <c r="A52" s="2"/>
      <c r="B52" s="10" t="s">
        <v>2</v>
      </c>
      <c r="C52" s="148" t="s">
        <v>3</v>
      </c>
      <c r="D52" s="150" t="s">
        <v>4</v>
      </c>
      <c r="E52" s="152" t="s">
        <v>5</v>
      </c>
      <c r="F52" s="154" t="s">
        <v>6</v>
      </c>
      <c r="G52" s="155"/>
      <c r="H52" s="156"/>
      <c r="I52" s="154" t="s">
        <v>7</v>
      </c>
      <c r="J52" s="155"/>
      <c r="K52" s="155"/>
      <c r="L52" s="156"/>
      <c r="M52" s="141" t="s">
        <v>8</v>
      </c>
      <c r="N52" s="142"/>
      <c r="O52" s="143"/>
      <c r="P52" s="5"/>
    </row>
    <row r="53" spans="1:17" ht="14.1" customHeight="1" x14ac:dyDescent="0.25">
      <c r="A53" s="2"/>
      <c r="B53" s="11"/>
      <c r="C53" s="149"/>
      <c r="D53" s="151"/>
      <c r="E53" s="153"/>
      <c r="F53" s="157"/>
      <c r="G53" s="158"/>
      <c r="H53" s="159"/>
      <c r="I53" s="157"/>
      <c r="J53" s="158"/>
      <c r="K53" s="158"/>
      <c r="L53" s="159"/>
      <c r="M53" s="144"/>
      <c r="N53" s="145"/>
      <c r="O53" s="146"/>
      <c r="P53" s="5"/>
    </row>
    <row r="54" spans="1:17" ht="14.1" customHeight="1" x14ac:dyDescent="0.25">
      <c r="A54" s="2"/>
      <c r="B54" s="12"/>
      <c r="C54" s="13"/>
      <c r="D54" s="14" t="s">
        <v>9</v>
      </c>
      <c r="E54" s="15" t="s">
        <v>10</v>
      </c>
      <c r="F54" s="15" t="s">
        <v>11</v>
      </c>
      <c r="G54" s="15" t="s">
        <v>12</v>
      </c>
      <c r="H54" s="16" t="s">
        <v>13</v>
      </c>
      <c r="I54" s="15" t="s">
        <v>14</v>
      </c>
      <c r="J54" s="15" t="s">
        <v>15</v>
      </c>
      <c r="K54" s="15" t="s">
        <v>16</v>
      </c>
      <c r="L54" s="17" t="s">
        <v>17</v>
      </c>
      <c r="M54" s="17" t="s">
        <v>18</v>
      </c>
      <c r="N54" s="15" t="s">
        <v>19</v>
      </c>
      <c r="O54" s="15" t="s">
        <v>20</v>
      </c>
      <c r="P54" s="5"/>
    </row>
    <row r="55" spans="1:17" ht="14.1" customHeight="1" x14ac:dyDescent="0.25">
      <c r="A55" s="2"/>
      <c r="B55" s="12">
        <v>1</v>
      </c>
      <c r="C55" s="18">
        <v>2</v>
      </c>
      <c r="D55" s="20">
        <v>3</v>
      </c>
      <c r="E55" s="18">
        <v>4</v>
      </c>
      <c r="F55" s="20">
        <v>5</v>
      </c>
      <c r="G55" s="18">
        <v>6</v>
      </c>
      <c r="H55" s="20">
        <v>7</v>
      </c>
      <c r="I55" s="18">
        <v>8</v>
      </c>
      <c r="J55" s="20">
        <v>9</v>
      </c>
      <c r="K55" s="18">
        <v>10</v>
      </c>
      <c r="L55" s="20">
        <v>11</v>
      </c>
      <c r="M55" s="18">
        <v>12</v>
      </c>
      <c r="N55" s="20">
        <v>13</v>
      </c>
      <c r="O55" s="18">
        <v>14</v>
      </c>
      <c r="P55" s="5"/>
    </row>
    <row r="56" spans="1:17" ht="14.1" customHeight="1" x14ac:dyDescent="0.25">
      <c r="A56" s="2"/>
      <c r="B56" s="21"/>
      <c r="C56" s="22"/>
      <c r="D56" s="8"/>
      <c r="F56" s="109"/>
      <c r="G56" s="109" t="s">
        <v>21</v>
      </c>
      <c r="L56" s="25"/>
      <c r="O56" s="17"/>
      <c r="P56" s="5"/>
    </row>
    <row r="57" spans="1:17" s="4" customFormat="1" ht="30" x14ac:dyDescent="0.25">
      <c r="A57" s="3"/>
      <c r="B57" s="12">
        <v>223</v>
      </c>
      <c r="C57" s="26" t="s">
        <v>43</v>
      </c>
      <c r="D57" s="14">
        <v>150</v>
      </c>
      <c r="E57" s="14">
        <v>145</v>
      </c>
      <c r="F57" s="119">
        <v>10.199999999999999</v>
      </c>
      <c r="G57" s="94">
        <v>4.2</v>
      </c>
      <c r="H57" s="94">
        <v>16.5</v>
      </c>
      <c r="I57" s="14">
        <v>73.66</v>
      </c>
      <c r="J57" s="14">
        <v>26.33</v>
      </c>
      <c r="K57" s="14">
        <v>105</v>
      </c>
      <c r="L57" s="61">
        <v>0.7</v>
      </c>
      <c r="M57" s="15">
        <v>0.02</v>
      </c>
      <c r="N57" s="15">
        <v>0.06</v>
      </c>
      <c r="O57" s="15">
        <v>1.4</v>
      </c>
      <c r="P57" s="70"/>
      <c r="Q57" s="70"/>
    </row>
    <row r="58" spans="1:17" s="4" customFormat="1" x14ac:dyDescent="0.25">
      <c r="A58" s="3"/>
      <c r="B58" s="12">
        <v>376</v>
      </c>
      <c r="C58" s="13" t="s">
        <v>44</v>
      </c>
      <c r="D58" s="14">
        <v>200</v>
      </c>
      <c r="E58" s="14">
        <v>60</v>
      </c>
      <c r="F58" s="119">
        <v>0.1</v>
      </c>
      <c r="G58" s="94">
        <v>0</v>
      </c>
      <c r="H58" s="122">
        <v>15</v>
      </c>
      <c r="I58" s="14">
        <v>10</v>
      </c>
      <c r="J58" s="61">
        <v>0.34</v>
      </c>
      <c r="K58" s="14">
        <v>5</v>
      </c>
      <c r="L58" s="61">
        <v>0.06</v>
      </c>
      <c r="M58" s="15">
        <v>2E-3</v>
      </c>
      <c r="N58" s="15">
        <v>0.1</v>
      </c>
      <c r="O58" s="15">
        <v>1.8</v>
      </c>
      <c r="P58" s="70"/>
      <c r="Q58" s="70"/>
    </row>
    <row r="59" spans="1:17" s="4" customFormat="1" x14ac:dyDescent="0.25">
      <c r="A59" s="3"/>
      <c r="B59" s="27" t="s">
        <v>25</v>
      </c>
      <c r="C59" s="26" t="s">
        <v>26</v>
      </c>
      <c r="D59" s="14">
        <v>30</v>
      </c>
      <c r="E59" s="14">
        <v>63.6</v>
      </c>
      <c r="F59" s="119">
        <v>2.4</v>
      </c>
      <c r="G59" s="94">
        <v>0.4</v>
      </c>
      <c r="H59" s="94">
        <v>12.6</v>
      </c>
      <c r="I59" s="14">
        <v>14.6</v>
      </c>
      <c r="J59" s="14">
        <v>6.6</v>
      </c>
      <c r="K59" s="14">
        <v>17.399999999999999</v>
      </c>
      <c r="L59" s="61">
        <v>0.22</v>
      </c>
      <c r="M59" s="15">
        <v>5.0000000000000001E-3</v>
      </c>
      <c r="N59" s="15">
        <v>0.02</v>
      </c>
      <c r="O59" s="15">
        <v>1.2</v>
      </c>
      <c r="P59" s="70"/>
      <c r="Q59" s="70"/>
    </row>
    <row r="60" spans="1:17" s="4" customFormat="1" x14ac:dyDescent="0.25">
      <c r="A60" s="3"/>
      <c r="B60" s="28" t="s">
        <v>25</v>
      </c>
      <c r="C60" s="29" t="s">
        <v>27</v>
      </c>
      <c r="D60" s="30">
        <v>20</v>
      </c>
      <c r="E60" s="31">
        <v>39</v>
      </c>
      <c r="F60" s="123">
        <v>1.3</v>
      </c>
      <c r="G60" s="123">
        <v>0.2</v>
      </c>
      <c r="H60" s="124">
        <v>8</v>
      </c>
      <c r="I60" s="30">
        <v>0.1</v>
      </c>
      <c r="J60" s="30">
        <v>1.2</v>
      </c>
      <c r="K60" s="30">
        <v>2E-3</v>
      </c>
      <c r="L60" s="30">
        <v>59</v>
      </c>
      <c r="M60" s="32">
        <v>20</v>
      </c>
      <c r="N60" s="15">
        <v>10</v>
      </c>
      <c r="O60" s="15">
        <v>2</v>
      </c>
      <c r="P60" s="70"/>
      <c r="Q60" s="70"/>
    </row>
    <row r="61" spans="1:17" x14ac:dyDescent="0.25">
      <c r="A61" s="2"/>
      <c r="B61" s="69">
        <v>338</v>
      </c>
      <c r="C61" s="26" t="s">
        <v>45</v>
      </c>
      <c r="D61" s="14">
        <v>200</v>
      </c>
      <c r="E61" s="14">
        <v>200</v>
      </c>
      <c r="F61" s="94">
        <v>3</v>
      </c>
      <c r="G61" s="94">
        <v>0</v>
      </c>
      <c r="H61" s="94">
        <v>47.2</v>
      </c>
      <c r="I61" s="14">
        <v>24</v>
      </c>
      <c r="J61" s="14">
        <v>80</v>
      </c>
      <c r="K61" s="14">
        <v>56</v>
      </c>
      <c r="L61" s="14">
        <v>1.2</v>
      </c>
      <c r="M61" s="15"/>
      <c r="N61" s="15"/>
      <c r="O61" s="15"/>
      <c r="P61" s="5"/>
    </row>
    <row r="62" spans="1:17" s="4" customFormat="1" x14ac:dyDescent="0.25">
      <c r="A62" s="3"/>
      <c r="B62" s="11"/>
      <c r="C62" s="7" t="s">
        <v>99</v>
      </c>
      <c r="D62" s="54">
        <f>SUM(D57:D61)</f>
        <v>600</v>
      </c>
      <c r="E62" s="54">
        <f t="shared" ref="E62:O62" si="8">SUM(E57:E61)</f>
        <v>507.6</v>
      </c>
      <c r="F62" s="125">
        <f t="shared" si="8"/>
        <v>17</v>
      </c>
      <c r="G62" s="125">
        <f t="shared" si="8"/>
        <v>4.8000000000000007</v>
      </c>
      <c r="H62" s="125">
        <f t="shared" si="8"/>
        <v>99.300000000000011</v>
      </c>
      <c r="I62" s="54">
        <f t="shared" si="8"/>
        <v>122.35999999999999</v>
      </c>
      <c r="J62" s="54">
        <f t="shared" si="8"/>
        <v>114.47</v>
      </c>
      <c r="K62" s="54">
        <f t="shared" si="8"/>
        <v>183.40199999999999</v>
      </c>
      <c r="L62" s="54">
        <f t="shared" si="8"/>
        <v>61.18</v>
      </c>
      <c r="M62" s="54">
        <f t="shared" si="8"/>
        <v>20.027000000000001</v>
      </c>
      <c r="N62" s="54">
        <f t="shared" si="8"/>
        <v>10.18</v>
      </c>
      <c r="O62" s="54">
        <f t="shared" si="8"/>
        <v>6.4</v>
      </c>
      <c r="P62" s="70"/>
      <c r="Q62" s="70"/>
    </row>
    <row r="63" spans="1:17" x14ac:dyDescent="0.25">
      <c r="A63" s="2"/>
      <c r="B63" s="36"/>
      <c r="C63" s="37"/>
      <c r="D63" s="8"/>
      <c r="E63" s="62"/>
      <c r="F63" s="16"/>
      <c r="G63" s="16" t="s">
        <v>46</v>
      </c>
      <c r="H63" s="16" t="s">
        <v>47</v>
      </c>
      <c r="I63" s="62"/>
      <c r="J63" s="62"/>
      <c r="K63" s="62"/>
      <c r="L63" s="8"/>
      <c r="M63" s="16"/>
      <c r="N63" s="16"/>
      <c r="O63" s="16"/>
      <c r="P63" s="52"/>
    </row>
    <row r="64" spans="1:17" x14ac:dyDescent="0.25">
      <c r="A64" s="2"/>
      <c r="B64" s="113">
        <v>67</v>
      </c>
      <c r="C64" s="39" t="s">
        <v>48</v>
      </c>
      <c r="D64" s="40">
        <v>60</v>
      </c>
      <c r="E64" s="14">
        <v>37.799999999999997</v>
      </c>
      <c r="F64" s="41">
        <v>0.84</v>
      </c>
      <c r="G64" s="41">
        <v>1.56</v>
      </c>
      <c r="H64" s="41">
        <v>5.16</v>
      </c>
      <c r="I64" s="14">
        <v>36</v>
      </c>
      <c r="J64" s="14">
        <v>47.4</v>
      </c>
      <c r="K64" s="14">
        <v>67.2</v>
      </c>
      <c r="L64" s="14">
        <v>0.96</v>
      </c>
      <c r="M64" s="15">
        <v>3.0000000000000001E-3</v>
      </c>
      <c r="N64" s="15">
        <v>6.0000000000000001E-3</v>
      </c>
      <c r="O64" s="15">
        <v>1.8</v>
      </c>
      <c r="P64" s="5"/>
    </row>
    <row r="65" spans="1:16" x14ac:dyDescent="0.25">
      <c r="A65" s="2"/>
      <c r="B65" s="12">
        <v>82</v>
      </c>
      <c r="C65" s="26" t="s">
        <v>49</v>
      </c>
      <c r="D65" s="14">
        <v>200</v>
      </c>
      <c r="E65" s="14">
        <v>89.8</v>
      </c>
      <c r="F65" s="94">
        <v>1.46</v>
      </c>
      <c r="G65" s="94">
        <v>3.9200000000000004</v>
      </c>
      <c r="H65" s="94">
        <v>12.16</v>
      </c>
      <c r="I65" s="14">
        <v>35.504000000000005</v>
      </c>
      <c r="J65" s="14">
        <v>21</v>
      </c>
      <c r="K65" s="14">
        <v>42.624000000000002</v>
      </c>
      <c r="L65" s="14">
        <v>0.95199999999999996</v>
      </c>
      <c r="M65" s="15">
        <v>0.04</v>
      </c>
      <c r="N65" s="15">
        <v>8.2319999999999993</v>
      </c>
      <c r="O65" s="15">
        <v>0</v>
      </c>
      <c r="P65" s="5"/>
    </row>
    <row r="66" spans="1:16" ht="30" x14ac:dyDescent="0.25">
      <c r="A66" s="2"/>
      <c r="B66" s="12">
        <v>250</v>
      </c>
      <c r="C66" s="26" t="s">
        <v>50</v>
      </c>
      <c r="D66" s="14">
        <v>90</v>
      </c>
      <c r="E66" s="14">
        <v>204</v>
      </c>
      <c r="F66" s="94">
        <v>17.5</v>
      </c>
      <c r="G66" s="94">
        <v>12.4</v>
      </c>
      <c r="H66" s="94">
        <v>5.7</v>
      </c>
      <c r="I66" s="14">
        <v>34</v>
      </c>
      <c r="J66" s="14">
        <v>28</v>
      </c>
      <c r="K66" s="14">
        <v>140</v>
      </c>
      <c r="L66" s="14">
        <v>42</v>
      </c>
      <c r="M66" s="15">
        <v>1E-3</v>
      </c>
      <c r="N66" s="15">
        <v>0.08</v>
      </c>
      <c r="O66" s="15">
        <v>24</v>
      </c>
      <c r="P66" s="5"/>
    </row>
    <row r="67" spans="1:16" x14ac:dyDescent="0.25">
      <c r="A67" s="2"/>
      <c r="B67" s="69">
        <v>302</v>
      </c>
      <c r="C67" s="71" t="s">
        <v>51</v>
      </c>
      <c r="D67" s="14">
        <v>200</v>
      </c>
      <c r="E67" s="14">
        <v>332.8</v>
      </c>
      <c r="F67" s="94">
        <v>10.02</v>
      </c>
      <c r="G67" s="94">
        <v>8.3800000000000008</v>
      </c>
      <c r="H67" s="94">
        <v>54.3</v>
      </c>
      <c r="I67" s="14">
        <v>10</v>
      </c>
      <c r="J67" s="14">
        <v>23</v>
      </c>
      <c r="K67" s="14">
        <v>0.5</v>
      </c>
      <c r="L67" s="14">
        <v>0.5</v>
      </c>
      <c r="M67" s="15">
        <v>1E-3</v>
      </c>
      <c r="N67" s="15">
        <v>0.2</v>
      </c>
      <c r="O67" s="15">
        <v>0.5</v>
      </c>
      <c r="P67" s="5"/>
    </row>
    <row r="68" spans="1:16" x14ac:dyDescent="0.25">
      <c r="A68" s="2"/>
      <c r="B68" s="12">
        <v>342</v>
      </c>
      <c r="C68" s="26" t="s">
        <v>52</v>
      </c>
      <c r="D68" s="14">
        <v>200</v>
      </c>
      <c r="E68" s="14">
        <v>116.6</v>
      </c>
      <c r="F68" s="94">
        <v>0.16</v>
      </c>
      <c r="G68" s="94">
        <v>0</v>
      </c>
      <c r="H68" s="94">
        <v>0</v>
      </c>
      <c r="I68" s="14">
        <v>140</v>
      </c>
      <c r="J68" s="14">
        <v>26</v>
      </c>
      <c r="K68" s="14">
        <v>48</v>
      </c>
      <c r="L68" s="14">
        <v>0.2</v>
      </c>
      <c r="M68" s="15">
        <v>0.01</v>
      </c>
      <c r="N68" s="15">
        <v>0.02</v>
      </c>
      <c r="O68" s="15">
        <v>14</v>
      </c>
      <c r="P68" s="5"/>
    </row>
    <row r="69" spans="1:16" x14ac:dyDescent="0.25">
      <c r="A69" s="2"/>
      <c r="B69" s="27" t="s">
        <v>25</v>
      </c>
      <c r="C69" s="51" t="s">
        <v>26</v>
      </c>
      <c r="D69" s="14">
        <v>60</v>
      </c>
      <c r="E69" s="14">
        <v>127.2</v>
      </c>
      <c r="F69" s="119">
        <v>4.8</v>
      </c>
      <c r="G69" s="94">
        <v>0.8</v>
      </c>
      <c r="H69" s="94">
        <v>25.2</v>
      </c>
      <c r="I69" s="14">
        <v>0.04</v>
      </c>
      <c r="J69" s="14">
        <v>2.4</v>
      </c>
      <c r="K69" s="14">
        <v>0.01</v>
      </c>
      <c r="L69" s="14">
        <v>29.2</v>
      </c>
      <c r="M69" s="15">
        <v>34.799999999999997</v>
      </c>
      <c r="N69" s="15">
        <v>13.2</v>
      </c>
      <c r="O69" s="15">
        <v>0.44</v>
      </c>
      <c r="P69" s="5"/>
    </row>
    <row r="70" spans="1:16" x14ac:dyDescent="0.25">
      <c r="A70" s="2"/>
      <c r="B70" s="28" t="s">
        <v>25</v>
      </c>
      <c r="C70" s="29" t="s">
        <v>27</v>
      </c>
      <c r="D70" s="30">
        <v>20</v>
      </c>
      <c r="E70" s="31">
        <v>39</v>
      </c>
      <c r="F70" s="123">
        <v>1.3</v>
      </c>
      <c r="G70" s="123">
        <v>0.2</v>
      </c>
      <c r="H70" s="124">
        <v>8</v>
      </c>
      <c r="I70" s="30">
        <v>0.1</v>
      </c>
      <c r="J70" s="30">
        <v>1.2</v>
      </c>
      <c r="K70" s="30">
        <v>2E-3</v>
      </c>
      <c r="L70" s="30">
        <v>59</v>
      </c>
      <c r="M70" s="32">
        <v>20</v>
      </c>
      <c r="N70" s="15">
        <v>10</v>
      </c>
      <c r="O70" s="15">
        <v>2</v>
      </c>
      <c r="P70" s="5"/>
    </row>
    <row r="71" spans="1:16" x14ac:dyDescent="0.25">
      <c r="A71" s="2"/>
      <c r="B71" s="12"/>
      <c r="C71" s="13" t="s">
        <v>100</v>
      </c>
      <c r="D71" s="14">
        <f>SUM(D64:D70)</f>
        <v>830</v>
      </c>
      <c r="E71" s="61">
        <f>SUM(E64:E70)</f>
        <v>947.20000000000016</v>
      </c>
      <c r="F71" s="119">
        <f t="shared" ref="F71:O71" si="9">SUM(F64:F70)</f>
        <v>36.08</v>
      </c>
      <c r="G71" s="119">
        <f t="shared" si="9"/>
        <v>27.260000000000005</v>
      </c>
      <c r="H71" s="119">
        <f t="shared" si="9"/>
        <v>110.52</v>
      </c>
      <c r="I71" s="61">
        <f t="shared" si="9"/>
        <v>255.64400000000001</v>
      </c>
      <c r="J71" s="61">
        <f t="shared" si="9"/>
        <v>149</v>
      </c>
      <c r="K71" s="61">
        <f t="shared" si="9"/>
        <v>298.33600000000001</v>
      </c>
      <c r="L71" s="61">
        <f t="shared" si="9"/>
        <v>132.81200000000001</v>
      </c>
      <c r="M71" s="17">
        <f t="shared" si="9"/>
        <v>54.854999999999997</v>
      </c>
      <c r="N71" s="17">
        <f t="shared" si="9"/>
        <v>31.738</v>
      </c>
      <c r="O71" s="17">
        <f t="shared" si="9"/>
        <v>42.739999999999995</v>
      </c>
      <c r="P71" s="5"/>
    </row>
    <row r="72" spans="1:16" x14ac:dyDescent="0.25">
      <c r="A72" s="2"/>
      <c r="B72" s="11"/>
      <c r="C72" s="53" t="s">
        <v>34</v>
      </c>
      <c r="D72" s="54"/>
      <c r="E72" s="61">
        <f t="shared" ref="E72:O72" si="10">E62+E71</f>
        <v>1454.8000000000002</v>
      </c>
      <c r="F72" s="119">
        <f t="shared" si="10"/>
        <v>53.08</v>
      </c>
      <c r="G72" s="119">
        <f t="shared" si="10"/>
        <v>32.06</v>
      </c>
      <c r="H72" s="119">
        <f t="shared" si="10"/>
        <v>209.82</v>
      </c>
      <c r="I72" s="61">
        <f t="shared" si="10"/>
        <v>378.00400000000002</v>
      </c>
      <c r="J72" s="61">
        <f t="shared" si="10"/>
        <v>263.47000000000003</v>
      </c>
      <c r="K72" s="61">
        <f t="shared" si="10"/>
        <v>481.738</v>
      </c>
      <c r="L72" s="61">
        <f t="shared" si="10"/>
        <v>193.99200000000002</v>
      </c>
      <c r="M72" s="17">
        <f t="shared" si="10"/>
        <v>74.882000000000005</v>
      </c>
      <c r="N72" s="17">
        <f t="shared" si="10"/>
        <v>41.917999999999999</v>
      </c>
      <c r="O72" s="17">
        <f t="shared" si="10"/>
        <v>49.139999999999993</v>
      </c>
      <c r="P72" s="5"/>
    </row>
    <row r="73" spans="1:16" ht="14.1" customHeight="1" x14ac:dyDescent="0.25">
      <c r="B73" s="21"/>
      <c r="C73" s="22"/>
      <c r="D73" s="23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5"/>
    </row>
    <row r="74" spans="1:16" ht="24" customHeight="1" x14ac:dyDescent="0.25">
      <c r="B74" s="6" t="s">
        <v>0</v>
      </c>
      <c r="C74" s="22"/>
      <c r="D74" s="23"/>
      <c r="E74" s="109"/>
      <c r="F74" s="35"/>
      <c r="G74" s="109" t="s">
        <v>53</v>
      </c>
      <c r="H74" s="35"/>
      <c r="I74" s="109"/>
      <c r="J74" s="35"/>
      <c r="K74" s="35"/>
      <c r="L74" s="35"/>
      <c r="M74" s="35"/>
      <c r="N74" s="35"/>
      <c r="O74" s="35"/>
      <c r="P74" s="5"/>
    </row>
    <row r="75" spans="1:16" ht="14.1" customHeight="1" x14ac:dyDescent="0.25">
      <c r="A75" s="2"/>
      <c r="B75" s="10" t="s">
        <v>2</v>
      </c>
      <c r="C75" s="148" t="s">
        <v>3</v>
      </c>
      <c r="D75" s="150" t="s">
        <v>4</v>
      </c>
      <c r="E75" s="152" t="s">
        <v>5</v>
      </c>
      <c r="F75" s="154" t="s">
        <v>6</v>
      </c>
      <c r="G75" s="155"/>
      <c r="H75" s="156"/>
      <c r="I75" s="154" t="s">
        <v>7</v>
      </c>
      <c r="J75" s="155"/>
      <c r="K75" s="155"/>
      <c r="L75" s="156"/>
      <c r="M75" s="141" t="s">
        <v>8</v>
      </c>
      <c r="N75" s="142"/>
      <c r="O75" s="143"/>
      <c r="P75" s="5"/>
    </row>
    <row r="76" spans="1:16" ht="14.1" customHeight="1" x14ac:dyDescent="0.25">
      <c r="A76" s="2"/>
      <c r="B76" s="11"/>
      <c r="C76" s="149"/>
      <c r="D76" s="151"/>
      <c r="E76" s="153"/>
      <c r="F76" s="157"/>
      <c r="G76" s="158"/>
      <c r="H76" s="159"/>
      <c r="I76" s="157"/>
      <c r="J76" s="158"/>
      <c r="K76" s="158"/>
      <c r="L76" s="159"/>
      <c r="M76" s="144"/>
      <c r="N76" s="145"/>
      <c r="O76" s="146"/>
      <c r="P76" s="5"/>
    </row>
    <row r="77" spans="1:16" ht="14.1" customHeight="1" x14ac:dyDescent="0.25">
      <c r="A77" s="2"/>
      <c r="B77" s="12"/>
      <c r="C77" s="13"/>
      <c r="D77" s="14" t="s">
        <v>9</v>
      </c>
      <c r="E77" s="15" t="s">
        <v>10</v>
      </c>
      <c r="F77" s="15" t="s">
        <v>11</v>
      </c>
      <c r="G77" s="15" t="s">
        <v>12</v>
      </c>
      <c r="H77" s="16" t="s">
        <v>13</v>
      </c>
      <c r="I77" s="15" t="s">
        <v>14</v>
      </c>
      <c r="J77" s="15" t="s">
        <v>15</v>
      </c>
      <c r="K77" s="15" t="s">
        <v>16</v>
      </c>
      <c r="L77" s="17" t="s">
        <v>17</v>
      </c>
      <c r="M77" s="17" t="s">
        <v>18</v>
      </c>
      <c r="N77" s="15" t="s">
        <v>19</v>
      </c>
      <c r="O77" s="15" t="s">
        <v>20</v>
      </c>
      <c r="P77" s="5"/>
    </row>
    <row r="78" spans="1:16" ht="14.1" customHeight="1" x14ac:dyDescent="0.25">
      <c r="A78" s="2"/>
      <c r="B78" s="12">
        <v>1</v>
      </c>
      <c r="C78" s="18">
        <v>2</v>
      </c>
      <c r="D78" s="20">
        <v>3</v>
      </c>
      <c r="E78" s="18">
        <v>4</v>
      </c>
      <c r="F78" s="20">
        <v>5</v>
      </c>
      <c r="G78" s="18">
        <v>6</v>
      </c>
      <c r="H78" s="20">
        <v>7</v>
      </c>
      <c r="I78" s="18">
        <v>8</v>
      </c>
      <c r="J78" s="20">
        <v>9</v>
      </c>
      <c r="K78" s="18">
        <v>10</v>
      </c>
      <c r="L78" s="20">
        <v>11</v>
      </c>
      <c r="M78" s="18">
        <v>12</v>
      </c>
      <c r="N78" s="20">
        <v>13</v>
      </c>
      <c r="O78" s="18">
        <v>14</v>
      </c>
      <c r="P78" s="5"/>
    </row>
    <row r="79" spans="1:16" ht="14.1" customHeight="1" x14ac:dyDescent="0.25">
      <c r="A79" s="2"/>
      <c r="B79" s="21"/>
      <c r="C79" s="22"/>
      <c r="D79" s="23"/>
      <c r="F79" s="35"/>
      <c r="G79" s="35" t="s">
        <v>21</v>
      </c>
      <c r="L79" s="25"/>
      <c r="O79" s="17"/>
      <c r="P79" s="5"/>
    </row>
    <row r="80" spans="1:16" ht="30" x14ac:dyDescent="0.25">
      <c r="A80" s="2"/>
      <c r="B80" s="113">
        <v>71</v>
      </c>
      <c r="C80" s="39" t="s">
        <v>54</v>
      </c>
      <c r="D80" s="40">
        <v>60</v>
      </c>
      <c r="E80" s="14">
        <v>15.6</v>
      </c>
      <c r="F80" s="41">
        <v>0.72</v>
      </c>
      <c r="G80" s="41">
        <v>0.12</v>
      </c>
      <c r="H80" s="41">
        <v>2.76</v>
      </c>
      <c r="I80" s="19">
        <v>23</v>
      </c>
      <c r="J80" s="129">
        <v>14</v>
      </c>
      <c r="K80" s="129">
        <v>42</v>
      </c>
      <c r="L80" s="129">
        <v>0.6</v>
      </c>
      <c r="M80" s="43">
        <v>0</v>
      </c>
      <c r="N80" s="44">
        <v>0.03</v>
      </c>
      <c r="O80" s="42">
        <v>10</v>
      </c>
      <c r="P80" s="5"/>
    </row>
    <row r="81" spans="1:17" ht="14.1" customHeight="1" x14ac:dyDescent="0.25">
      <c r="A81" s="2"/>
      <c r="B81" s="27">
        <v>265</v>
      </c>
      <c r="C81" s="26" t="s">
        <v>55</v>
      </c>
      <c r="D81" s="14">
        <v>250</v>
      </c>
      <c r="E81" s="14">
        <v>239</v>
      </c>
      <c r="F81" s="94">
        <v>17.2</v>
      </c>
      <c r="G81" s="94">
        <v>6.6</v>
      </c>
      <c r="H81" s="94">
        <v>27.6</v>
      </c>
      <c r="I81" s="14">
        <v>19.3</v>
      </c>
      <c r="J81" s="14">
        <v>18.28</v>
      </c>
      <c r="K81" s="14">
        <v>69.099999999999994</v>
      </c>
      <c r="L81" s="14">
        <v>1.1100000000000001</v>
      </c>
      <c r="M81" s="15"/>
      <c r="N81" s="15">
        <v>0.04</v>
      </c>
      <c r="O81" s="15">
        <v>5.2</v>
      </c>
      <c r="P81" s="5"/>
    </row>
    <row r="82" spans="1:17" s="4" customFormat="1" ht="14.1" customHeight="1" x14ac:dyDescent="0.25">
      <c r="A82" s="3"/>
      <c r="B82" s="27">
        <v>379</v>
      </c>
      <c r="C82" s="72" t="s">
        <v>56</v>
      </c>
      <c r="D82" s="14">
        <v>200</v>
      </c>
      <c r="E82" s="14">
        <v>151.80000000000001</v>
      </c>
      <c r="F82" s="119">
        <v>3.58</v>
      </c>
      <c r="G82" s="94">
        <v>2.68</v>
      </c>
      <c r="H82" s="94">
        <v>28.34</v>
      </c>
      <c r="I82" s="14">
        <v>14.6</v>
      </c>
      <c r="J82" s="14">
        <v>6.6</v>
      </c>
      <c r="K82" s="14">
        <v>17.399999999999999</v>
      </c>
      <c r="L82" s="61">
        <v>0.22</v>
      </c>
      <c r="M82" s="15">
        <v>5.0000000000000001E-3</v>
      </c>
      <c r="N82" s="17">
        <v>2</v>
      </c>
      <c r="O82" s="15">
        <v>1.2</v>
      </c>
      <c r="P82" s="70"/>
      <c r="Q82" s="70"/>
    </row>
    <row r="83" spans="1:17" s="4" customFormat="1" ht="14.1" customHeight="1" x14ac:dyDescent="0.25">
      <c r="A83" s="3"/>
      <c r="B83" s="73" t="s">
        <v>25</v>
      </c>
      <c r="C83" s="107" t="s">
        <v>26</v>
      </c>
      <c r="D83" s="74">
        <v>30</v>
      </c>
      <c r="E83" s="14">
        <v>63.6</v>
      </c>
      <c r="F83" s="119">
        <v>2.4</v>
      </c>
      <c r="G83" s="94">
        <v>0.4</v>
      </c>
      <c r="H83" s="94">
        <v>12.6</v>
      </c>
      <c r="I83" s="14">
        <v>61.2</v>
      </c>
      <c r="J83" s="14">
        <v>23.4</v>
      </c>
      <c r="K83" s="14">
        <v>0.36</v>
      </c>
      <c r="L83" s="61">
        <v>0.54</v>
      </c>
      <c r="M83" s="15">
        <v>0</v>
      </c>
      <c r="N83" s="15">
        <v>0.02</v>
      </c>
      <c r="O83" s="15">
        <v>108</v>
      </c>
      <c r="P83" s="70"/>
      <c r="Q83" s="70"/>
    </row>
    <row r="84" spans="1:17" ht="14.1" customHeight="1" x14ac:dyDescent="0.25">
      <c r="A84" s="2"/>
      <c r="B84" s="75" t="s">
        <v>25</v>
      </c>
      <c r="C84" s="51" t="s">
        <v>27</v>
      </c>
      <c r="D84" s="14">
        <v>20</v>
      </c>
      <c r="E84" s="31">
        <v>39</v>
      </c>
      <c r="F84" s="94">
        <v>1.3</v>
      </c>
      <c r="G84" s="123">
        <v>0.2</v>
      </c>
      <c r="H84" s="124">
        <v>8</v>
      </c>
      <c r="I84" s="30">
        <v>0.1</v>
      </c>
      <c r="J84" s="30">
        <v>1.2</v>
      </c>
      <c r="K84" s="30">
        <v>2E-3</v>
      </c>
      <c r="L84" s="30">
        <v>59</v>
      </c>
      <c r="M84" s="32">
        <v>20</v>
      </c>
      <c r="N84" s="15">
        <v>10</v>
      </c>
      <c r="O84" s="15">
        <v>2</v>
      </c>
      <c r="P84" s="5"/>
    </row>
    <row r="85" spans="1:17" ht="14.1" customHeight="1" x14ac:dyDescent="0.25">
      <c r="A85" s="2"/>
      <c r="B85" s="12"/>
      <c r="C85" s="7" t="s">
        <v>99</v>
      </c>
      <c r="D85" s="14">
        <f>SUM(D80:D84)</f>
        <v>560</v>
      </c>
      <c r="E85" s="61">
        <f t="shared" ref="E85:O85" si="11">SUM(E80:E84)</f>
        <v>509</v>
      </c>
      <c r="F85" s="119">
        <f t="shared" si="11"/>
        <v>25.2</v>
      </c>
      <c r="G85" s="119">
        <f t="shared" si="11"/>
        <v>10</v>
      </c>
      <c r="H85" s="119">
        <f t="shared" si="11"/>
        <v>79.3</v>
      </c>
      <c r="I85" s="61">
        <f t="shared" si="11"/>
        <v>118.19999999999999</v>
      </c>
      <c r="J85" s="61">
        <f t="shared" si="11"/>
        <v>63.480000000000004</v>
      </c>
      <c r="K85" s="61">
        <f t="shared" si="11"/>
        <v>128.86200000000002</v>
      </c>
      <c r="L85" s="61">
        <f t="shared" si="11"/>
        <v>61.47</v>
      </c>
      <c r="M85" s="17">
        <f t="shared" si="11"/>
        <v>20.004999999999999</v>
      </c>
      <c r="N85" s="17">
        <f t="shared" si="11"/>
        <v>12.09</v>
      </c>
      <c r="O85" s="17">
        <f t="shared" si="11"/>
        <v>126.4</v>
      </c>
      <c r="P85" s="5"/>
    </row>
    <row r="86" spans="1:17" ht="14.1" customHeight="1" x14ac:dyDescent="0.25">
      <c r="A86" s="2"/>
      <c r="B86" s="12"/>
      <c r="C86" s="13"/>
      <c r="D86" s="14"/>
      <c r="E86" s="62"/>
      <c r="F86" s="16"/>
      <c r="G86" s="106" t="s">
        <v>101</v>
      </c>
      <c r="H86" s="16"/>
      <c r="I86" s="62"/>
      <c r="J86" s="62"/>
      <c r="K86" s="62"/>
      <c r="L86" s="14"/>
      <c r="M86" s="16"/>
      <c r="N86" s="16"/>
      <c r="O86" s="17"/>
      <c r="P86" s="5"/>
    </row>
    <row r="87" spans="1:17" ht="24.75" customHeight="1" x14ac:dyDescent="0.25">
      <c r="A87" s="2"/>
      <c r="B87" s="12">
        <v>53</v>
      </c>
      <c r="C87" s="26" t="s">
        <v>57</v>
      </c>
      <c r="D87" s="14">
        <v>100</v>
      </c>
      <c r="E87" s="14">
        <v>104</v>
      </c>
      <c r="F87" s="94">
        <v>1.8</v>
      </c>
      <c r="G87" s="94">
        <v>6</v>
      </c>
      <c r="H87" s="94">
        <v>10.6</v>
      </c>
      <c r="I87" s="14">
        <v>30</v>
      </c>
      <c r="J87" s="14">
        <v>39</v>
      </c>
      <c r="K87" s="14">
        <v>56</v>
      </c>
      <c r="L87" s="14">
        <v>0.8</v>
      </c>
      <c r="M87" s="15">
        <v>3.0000000000000001E-3</v>
      </c>
      <c r="N87" s="15">
        <v>0.01</v>
      </c>
      <c r="O87" s="15">
        <v>3</v>
      </c>
      <c r="P87" s="5"/>
    </row>
    <row r="88" spans="1:17" ht="27.75" customHeight="1" x14ac:dyDescent="0.25">
      <c r="A88" s="2"/>
      <c r="B88" s="113">
        <v>106</v>
      </c>
      <c r="C88" s="76" t="s">
        <v>58</v>
      </c>
      <c r="D88" s="40">
        <v>200</v>
      </c>
      <c r="E88" s="14">
        <v>155</v>
      </c>
      <c r="F88" s="41">
        <v>9.9250000000000007</v>
      </c>
      <c r="G88" s="41">
        <v>4.875</v>
      </c>
      <c r="H88" s="41">
        <v>17.95</v>
      </c>
      <c r="I88" s="14">
        <v>31.2</v>
      </c>
      <c r="J88" s="14">
        <v>13.6</v>
      </c>
      <c r="K88" s="14">
        <v>31.2</v>
      </c>
      <c r="L88" s="14">
        <v>0.48</v>
      </c>
      <c r="M88" s="15">
        <v>8.0000000000000004E-4</v>
      </c>
      <c r="N88" s="15">
        <v>3.2000000000000002E-3</v>
      </c>
      <c r="O88" s="15">
        <v>9.6</v>
      </c>
      <c r="P88" s="5"/>
    </row>
    <row r="89" spans="1:17" ht="14.1" customHeight="1" x14ac:dyDescent="0.25">
      <c r="A89" s="2"/>
      <c r="B89" s="12">
        <v>230</v>
      </c>
      <c r="C89" s="26" t="s">
        <v>59</v>
      </c>
      <c r="D89" s="14">
        <v>100</v>
      </c>
      <c r="E89" s="14">
        <v>212</v>
      </c>
      <c r="F89" s="94">
        <v>15.2</v>
      </c>
      <c r="G89" s="94">
        <v>15.4</v>
      </c>
      <c r="H89" s="94">
        <v>3</v>
      </c>
      <c r="I89" s="14">
        <v>59</v>
      </c>
      <c r="J89" s="14">
        <v>126</v>
      </c>
      <c r="K89" s="14">
        <v>187</v>
      </c>
      <c r="L89" s="14">
        <v>0.86</v>
      </c>
      <c r="M89" s="15">
        <v>6.0000000000000001E-3</v>
      </c>
      <c r="N89" s="15">
        <v>0.1</v>
      </c>
      <c r="O89" s="15">
        <v>0.48</v>
      </c>
      <c r="P89" s="5"/>
    </row>
    <row r="90" spans="1:17" ht="14.1" customHeight="1" x14ac:dyDescent="0.25">
      <c r="A90" s="2"/>
      <c r="B90" s="12">
        <v>312</v>
      </c>
      <c r="C90" s="26" t="s">
        <v>42</v>
      </c>
      <c r="D90" s="14">
        <v>150</v>
      </c>
      <c r="E90" s="14">
        <v>132.6</v>
      </c>
      <c r="F90" s="94">
        <v>3.15</v>
      </c>
      <c r="G90" s="94">
        <v>5.0999999999999996</v>
      </c>
      <c r="H90" s="94">
        <v>18.57</v>
      </c>
      <c r="I90" s="14">
        <v>10</v>
      </c>
      <c r="J90" s="14">
        <v>23</v>
      </c>
      <c r="K90" s="14">
        <v>0.5</v>
      </c>
      <c r="L90" s="14">
        <v>0.5</v>
      </c>
      <c r="M90" s="15">
        <v>1E-3</v>
      </c>
      <c r="N90" s="15">
        <v>4</v>
      </c>
      <c r="O90" s="15">
        <v>1</v>
      </c>
      <c r="P90" s="5"/>
    </row>
    <row r="91" spans="1:17" ht="14.1" customHeight="1" x14ac:dyDescent="0.25">
      <c r="A91" s="2"/>
      <c r="B91" s="12">
        <v>421</v>
      </c>
      <c r="C91" s="26" t="s">
        <v>60</v>
      </c>
      <c r="D91" s="14">
        <v>50</v>
      </c>
      <c r="E91" s="14">
        <v>148</v>
      </c>
      <c r="F91" s="94">
        <v>4</v>
      </c>
      <c r="G91" s="94">
        <v>2.6</v>
      </c>
      <c r="H91" s="94">
        <v>27.1</v>
      </c>
      <c r="I91" s="14">
        <v>65</v>
      </c>
      <c r="J91" s="14">
        <v>0.6</v>
      </c>
      <c r="K91" s="14">
        <v>44</v>
      </c>
      <c r="L91" s="14">
        <v>9</v>
      </c>
      <c r="M91" s="15">
        <v>2E-3</v>
      </c>
      <c r="N91" s="15">
        <v>0.01</v>
      </c>
      <c r="O91" s="15">
        <v>57</v>
      </c>
      <c r="P91" s="5"/>
    </row>
    <row r="92" spans="1:17" s="4" customFormat="1" ht="14.1" customHeight="1" x14ac:dyDescent="0.25">
      <c r="A92" s="3"/>
      <c r="B92" s="27" t="s">
        <v>25</v>
      </c>
      <c r="C92" s="26" t="s">
        <v>26</v>
      </c>
      <c r="D92" s="14">
        <v>30</v>
      </c>
      <c r="E92" s="14">
        <v>63.6</v>
      </c>
      <c r="F92" s="119">
        <v>2.4</v>
      </c>
      <c r="G92" s="94">
        <v>0.4</v>
      </c>
      <c r="H92" s="94">
        <v>12.6</v>
      </c>
      <c r="I92" s="14">
        <v>14.6</v>
      </c>
      <c r="J92" s="14">
        <v>6.6</v>
      </c>
      <c r="K92" s="14">
        <v>17.399999999999999</v>
      </c>
      <c r="L92" s="61">
        <v>0.22</v>
      </c>
      <c r="M92" s="15">
        <v>5.0000000000000001E-3</v>
      </c>
      <c r="N92" s="15">
        <v>0.02</v>
      </c>
      <c r="O92" s="15">
        <v>1.2</v>
      </c>
      <c r="P92" s="70"/>
      <c r="Q92" s="70"/>
    </row>
    <row r="93" spans="1:17" ht="14.1" customHeight="1" x14ac:dyDescent="0.25">
      <c r="A93" s="2"/>
      <c r="B93" s="28" t="s">
        <v>25</v>
      </c>
      <c r="C93" s="29" t="s">
        <v>27</v>
      </c>
      <c r="D93" s="30">
        <v>20</v>
      </c>
      <c r="E93" s="31">
        <v>39</v>
      </c>
      <c r="F93" s="123">
        <v>1.3</v>
      </c>
      <c r="G93" s="123">
        <v>0.2</v>
      </c>
      <c r="H93" s="124">
        <v>8</v>
      </c>
      <c r="I93" s="30">
        <v>0.1</v>
      </c>
      <c r="J93" s="30">
        <v>1.2</v>
      </c>
      <c r="K93" s="30">
        <v>2E-3</v>
      </c>
      <c r="L93" s="30">
        <v>59</v>
      </c>
      <c r="M93" s="32">
        <v>20</v>
      </c>
      <c r="N93" s="15">
        <v>10</v>
      </c>
      <c r="O93" s="15">
        <v>2</v>
      </c>
      <c r="P93" s="5"/>
    </row>
    <row r="94" spans="1:17" ht="14.1" customHeight="1" x14ac:dyDescent="0.25">
      <c r="A94" s="2"/>
      <c r="B94" s="12">
        <v>349</v>
      </c>
      <c r="C94" s="26" t="s">
        <v>33</v>
      </c>
      <c r="D94" s="14">
        <v>200</v>
      </c>
      <c r="E94" s="14">
        <v>87.6</v>
      </c>
      <c r="F94" s="94">
        <v>0.05</v>
      </c>
      <c r="G94" s="94">
        <v>0</v>
      </c>
      <c r="H94" s="94">
        <v>21.82</v>
      </c>
      <c r="I94" s="14">
        <v>18</v>
      </c>
      <c r="J94" s="14">
        <v>2</v>
      </c>
      <c r="K94" s="14">
        <v>14</v>
      </c>
      <c r="L94" s="14">
        <v>6</v>
      </c>
      <c r="M94" s="15">
        <v>0.01</v>
      </c>
      <c r="N94" s="15">
        <v>0.7</v>
      </c>
      <c r="O94" s="15">
        <v>12</v>
      </c>
      <c r="P94" s="5"/>
    </row>
    <row r="95" spans="1:17" ht="14.1" customHeight="1" x14ac:dyDescent="0.25">
      <c r="A95" s="2"/>
      <c r="B95" s="12"/>
      <c r="C95" s="13" t="s">
        <v>100</v>
      </c>
      <c r="D95" s="14">
        <f>SUM(D87:D94)</f>
        <v>850</v>
      </c>
      <c r="E95" s="61">
        <f t="shared" ref="E95" si="12">SUM(E87:E94)</f>
        <v>941.80000000000007</v>
      </c>
      <c r="F95" s="119">
        <f>SUM(F87:F94)</f>
        <v>37.824999999999996</v>
      </c>
      <c r="G95" s="119">
        <f t="shared" ref="G95:O95" si="13">SUM(G87:G94)</f>
        <v>34.575000000000003</v>
      </c>
      <c r="H95" s="119">
        <f t="shared" si="13"/>
        <v>119.63999999999999</v>
      </c>
      <c r="I95" s="61">
        <f t="shared" si="13"/>
        <v>227.89999999999998</v>
      </c>
      <c r="J95" s="61">
        <f t="shared" si="13"/>
        <v>211.99999999999997</v>
      </c>
      <c r="K95" s="61">
        <f t="shared" si="13"/>
        <v>350.10199999999998</v>
      </c>
      <c r="L95" s="61">
        <f t="shared" si="13"/>
        <v>76.86</v>
      </c>
      <c r="M95" s="17">
        <f t="shared" si="13"/>
        <v>20.027800000000003</v>
      </c>
      <c r="N95" s="17">
        <f t="shared" si="13"/>
        <v>14.8432</v>
      </c>
      <c r="O95" s="17">
        <f t="shared" si="13"/>
        <v>86.28</v>
      </c>
      <c r="P95" s="5"/>
    </row>
    <row r="96" spans="1:17" ht="14.1" customHeight="1" x14ac:dyDescent="0.25">
      <c r="A96" s="2"/>
      <c r="B96" s="12"/>
      <c r="C96" s="65" t="s">
        <v>34</v>
      </c>
      <c r="D96" s="14"/>
      <c r="E96" s="61">
        <f t="shared" ref="E96" si="14">E85+E95</f>
        <v>1450.8000000000002</v>
      </c>
      <c r="F96" s="119">
        <f>F85+F95</f>
        <v>63.024999999999991</v>
      </c>
      <c r="G96" s="119">
        <f t="shared" ref="G96:O96" si="15">G85+G95</f>
        <v>44.575000000000003</v>
      </c>
      <c r="H96" s="119">
        <f t="shared" si="15"/>
        <v>198.94</v>
      </c>
      <c r="I96" s="61">
        <f t="shared" si="15"/>
        <v>346.09999999999997</v>
      </c>
      <c r="J96" s="61">
        <f t="shared" si="15"/>
        <v>275.47999999999996</v>
      </c>
      <c r="K96" s="61">
        <f t="shared" si="15"/>
        <v>478.964</v>
      </c>
      <c r="L96" s="61">
        <f t="shared" si="15"/>
        <v>138.32999999999998</v>
      </c>
      <c r="M96" s="17">
        <f t="shared" si="15"/>
        <v>40.032800000000002</v>
      </c>
      <c r="N96" s="17">
        <f t="shared" si="15"/>
        <v>26.933199999999999</v>
      </c>
      <c r="O96" s="17">
        <f t="shared" si="15"/>
        <v>212.68</v>
      </c>
      <c r="P96" s="5"/>
    </row>
    <row r="97" spans="2:17" ht="14.1" customHeight="1" x14ac:dyDescent="0.25">
      <c r="B97" s="21"/>
      <c r="C97" s="22"/>
      <c r="D97" s="23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2:17" ht="20.25" customHeight="1" x14ac:dyDescent="0.25">
      <c r="B98" s="6" t="s">
        <v>0</v>
      </c>
      <c r="C98" s="22"/>
      <c r="D98" s="23"/>
      <c r="E98" s="109"/>
      <c r="F98" s="35"/>
      <c r="G98" s="109" t="s">
        <v>61</v>
      </c>
      <c r="H98" s="35"/>
      <c r="I98" s="35"/>
      <c r="J98" s="35"/>
      <c r="K98" s="35"/>
      <c r="L98" s="35"/>
      <c r="M98" s="35"/>
      <c r="N98" s="35"/>
      <c r="O98" s="35"/>
      <c r="P98" s="5"/>
    </row>
    <row r="99" spans="2:17" ht="14.1" customHeight="1" x14ac:dyDescent="0.25">
      <c r="B99" s="116" t="s">
        <v>2</v>
      </c>
      <c r="C99" s="160" t="s">
        <v>3</v>
      </c>
      <c r="D99" s="150" t="s">
        <v>4</v>
      </c>
      <c r="E99" s="152" t="s">
        <v>5</v>
      </c>
      <c r="F99" s="154" t="s">
        <v>6</v>
      </c>
      <c r="G99" s="155"/>
      <c r="H99" s="156"/>
      <c r="I99" s="154" t="s">
        <v>7</v>
      </c>
      <c r="J99" s="155"/>
      <c r="K99" s="155"/>
      <c r="L99" s="156"/>
      <c r="M99" s="141" t="s">
        <v>8</v>
      </c>
      <c r="N99" s="142"/>
      <c r="O99" s="143"/>
      <c r="P99" s="5"/>
    </row>
    <row r="100" spans="2:17" ht="14.1" customHeight="1" x14ac:dyDescent="0.25">
      <c r="B100" s="34"/>
      <c r="C100" s="161"/>
      <c r="D100" s="151"/>
      <c r="E100" s="153"/>
      <c r="F100" s="157"/>
      <c r="G100" s="158"/>
      <c r="H100" s="159"/>
      <c r="I100" s="157"/>
      <c r="J100" s="158"/>
      <c r="K100" s="158"/>
      <c r="L100" s="159"/>
      <c r="M100" s="144"/>
      <c r="N100" s="145"/>
      <c r="O100" s="146"/>
      <c r="P100" s="5"/>
    </row>
    <row r="101" spans="2:17" ht="14.1" customHeight="1" x14ac:dyDescent="0.25">
      <c r="B101" s="6"/>
      <c r="C101" s="101"/>
      <c r="D101" s="14" t="s">
        <v>9</v>
      </c>
      <c r="E101" s="15" t="s">
        <v>10</v>
      </c>
      <c r="F101" s="15" t="s">
        <v>11</v>
      </c>
      <c r="G101" s="15" t="s">
        <v>12</v>
      </c>
      <c r="H101" s="16" t="s">
        <v>13</v>
      </c>
      <c r="I101" s="15" t="s">
        <v>14</v>
      </c>
      <c r="J101" s="15" t="s">
        <v>15</v>
      </c>
      <c r="K101" s="15" t="s">
        <v>16</v>
      </c>
      <c r="L101" s="17" t="s">
        <v>17</v>
      </c>
      <c r="M101" s="17" t="s">
        <v>18</v>
      </c>
      <c r="N101" s="15" t="s">
        <v>19</v>
      </c>
      <c r="O101" s="15" t="s">
        <v>20</v>
      </c>
      <c r="P101" s="5"/>
    </row>
    <row r="102" spans="2:17" ht="14.1" customHeight="1" x14ac:dyDescent="0.25">
      <c r="B102" s="6">
        <v>1</v>
      </c>
      <c r="C102" s="102">
        <v>2</v>
      </c>
      <c r="D102" s="20">
        <v>3</v>
      </c>
      <c r="E102" s="18">
        <v>4</v>
      </c>
      <c r="F102" s="20">
        <v>5</v>
      </c>
      <c r="G102" s="18">
        <v>6</v>
      </c>
      <c r="H102" s="20">
        <v>7</v>
      </c>
      <c r="I102" s="18">
        <v>8</v>
      </c>
      <c r="J102" s="20">
        <v>9</v>
      </c>
      <c r="K102" s="18">
        <v>10</v>
      </c>
      <c r="L102" s="20">
        <v>11</v>
      </c>
      <c r="M102" s="18">
        <v>12</v>
      </c>
      <c r="N102" s="20">
        <v>13</v>
      </c>
      <c r="O102" s="18">
        <v>14</v>
      </c>
      <c r="P102" s="5"/>
    </row>
    <row r="103" spans="2:17" ht="14.1" customHeight="1" x14ac:dyDescent="0.25">
      <c r="B103" s="117"/>
      <c r="C103" s="22"/>
      <c r="D103" s="23"/>
      <c r="F103" s="35"/>
      <c r="G103" s="35" t="s">
        <v>21</v>
      </c>
      <c r="L103" s="25"/>
      <c r="O103" s="17"/>
      <c r="P103" s="5"/>
    </row>
    <row r="104" spans="2:17" x14ac:dyDescent="0.25">
      <c r="B104" s="77">
        <v>338</v>
      </c>
      <c r="C104" s="104" t="s">
        <v>28</v>
      </c>
      <c r="D104" s="40">
        <v>100</v>
      </c>
      <c r="E104" s="57">
        <v>52</v>
      </c>
      <c r="F104" s="41">
        <v>0.2</v>
      </c>
      <c r="G104" s="41">
        <v>0</v>
      </c>
      <c r="H104" s="41">
        <v>6.3</v>
      </c>
      <c r="I104" s="14">
        <v>14</v>
      </c>
      <c r="J104" s="14">
        <v>20</v>
      </c>
      <c r="K104" s="14">
        <v>24</v>
      </c>
      <c r="L104" s="14">
        <v>0.9</v>
      </c>
      <c r="M104" s="15"/>
      <c r="N104" s="15"/>
      <c r="O104" s="15"/>
      <c r="P104" s="5"/>
    </row>
    <row r="105" spans="2:17" ht="14.1" customHeight="1" x14ac:dyDescent="0.25">
      <c r="B105" s="6">
        <v>279</v>
      </c>
      <c r="C105" s="37" t="s">
        <v>41</v>
      </c>
      <c r="D105" s="63">
        <v>90</v>
      </c>
      <c r="E105" s="14">
        <v>193.4</v>
      </c>
      <c r="F105" s="94">
        <v>8.4</v>
      </c>
      <c r="G105" s="94">
        <v>12.2</v>
      </c>
      <c r="H105" s="94">
        <v>12.5</v>
      </c>
      <c r="I105" s="14">
        <v>48</v>
      </c>
      <c r="J105" s="14">
        <v>19</v>
      </c>
      <c r="K105" s="14">
        <v>12</v>
      </c>
      <c r="L105" s="14">
        <v>0.8</v>
      </c>
      <c r="M105" s="15">
        <v>0.06</v>
      </c>
      <c r="N105" s="15">
        <v>0.52</v>
      </c>
      <c r="O105" s="15">
        <v>0.8</v>
      </c>
      <c r="P105" s="5"/>
    </row>
    <row r="106" spans="2:17" ht="14.1" customHeight="1" x14ac:dyDescent="0.25">
      <c r="B106" s="64">
        <v>205</v>
      </c>
      <c r="C106" s="104" t="s">
        <v>32</v>
      </c>
      <c r="D106" s="78">
        <v>200</v>
      </c>
      <c r="E106" s="78">
        <v>176</v>
      </c>
      <c r="F106" s="94">
        <v>4.2</v>
      </c>
      <c r="G106" s="126">
        <v>5.4</v>
      </c>
      <c r="H106" s="126">
        <v>27.7</v>
      </c>
      <c r="I106" s="78">
        <v>12.88</v>
      </c>
      <c r="J106" s="78">
        <v>0.34</v>
      </c>
      <c r="K106" s="78">
        <v>0.03</v>
      </c>
      <c r="L106" s="78">
        <v>0.05</v>
      </c>
      <c r="M106" s="79">
        <v>0.01</v>
      </c>
      <c r="N106" s="79">
        <v>3.46</v>
      </c>
      <c r="O106" s="15"/>
      <c r="P106" s="5"/>
    </row>
    <row r="107" spans="2:17" ht="14.1" customHeight="1" x14ac:dyDescent="0.25">
      <c r="B107" s="80">
        <v>383</v>
      </c>
      <c r="C107" s="37" t="s">
        <v>62</v>
      </c>
      <c r="D107" s="14">
        <v>200</v>
      </c>
      <c r="E107" s="14">
        <v>155.19999999999999</v>
      </c>
      <c r="F107" s="94">
        <v>2.74</v>
      </c>
      <c r="G107" s="94">
        <v>3.94</v>
      </c>
      <c r="H107" s="94">
        <v>26.24</v>
      </c>
      <c r="I107" s="14">
        <v>158.6</v>
      </c>
      <c r="J107" s="14">
        <v>29.3</v>
      </c>
      <c r="K107" s="14">
        <v>132.5</v>
      </c>
      <c r="L107" s="14">
        <v>1.4</v>
      </c>
      <c r="M107" s="15">
        <v>2E-3</v>
      </c>
      <c r="N107" s="15">
        <v>0.01</v>
      </c>
      <c r="O107" s="15">
        <v>1.25</v>
      </c>
      <c r="P107" s="5"/>
    </row>
    <row r="108" spans="2:17" s="4" customFormat="1" ht="14.1" customHeight="1" x14ac:dyDescent="0.25">
      <c r="B108" s="33" t="s">
        <v>25</v>
      </c>
      <c r="C108" s="37" t="s">
        <v>26</v>
      </c>
      <c r="D108" s="14">
        <v>30</v>
      </c>
      <c r="E108" s="14">
        <v>63.6</v>
      </c>
      <c r="F108" s="119">
        <v>2.4</v>
      </c>
      <c r="G108" s="94">
        <v>0.4</v>
      </c>
      <c r="H108" s="94">
        <v>12.6</v>
      </c>
      <c r="I108" s="14">
        <v>14.6</v>
      </c>
      <c r="J108" s="14">
        <v>6.6</v>
      </c>
      <c r="K108" s="14">
        <v>17.399999999999999</v>
      </c>
      <c r="L108" s="61">
        <v>0.22</v>
      </c>
      <c r="M108" s="15">
        <v>5.0000000000000001E-3</v>
      </c>
      <c r="N108" s="15">
        <v>0.02</v>
      </c>
      <c r="O108" s="15">
        <v>1.2</v>
      </c>
      <c r="P108" s="70"/>
      <c r="Q108" s="70"/>
    </row>
    <row r="109" spans="2:17" ht="14.1" customHeight="1" x14ac:dyDescent="0.25">
      <c r="B109" s="118" t="s">
        <v>25</v>
      </c>
      <c r="C109" s="133" t="s">
        <v>27</v>
      </c>
      <c r="D109" s="30">
        <v>20</v>
      </c>
      <c r="E109" s="31">
        <v>39</v>
      </c>
      <c r="F109" s="123">
        <v>1.3</v>
      </c>
      <c r="G109" s="123">
        <v>0.2</v>
      </c>
      <c r="H109" s="124">
        <v>8</v>
      </c>
      <c r="I109" s="30">
        <v>0.1</v>
      </c>
      <c r="J109" s="30">
        <v>1.2</v>
      </c>
      <c r="K109" s="30">
        <v>2E-3</v>
      </c>
      <c r="L109" s="30">
        <v>59</v>
      </c>
      <c r="M109" s="32">
        <v>20</v>
      </c>
      <c r="N109" s="15">
        <v>10</v>
      </c>
      <c r="O109" s="15">
        <v>2</v>
      </c>
      <c r="P109" s="5"/>
    </row>
    <row r="110" spans="2:17" ht="14.1" customHeight="1" x14ac:dyDescent="0.25">
      <c r="B110" s="6"/>
      <c r="C110" s="7" t="s">
        <v>99</v>
      </c>
      <c r="D110" s="14">
        <f>SUM(D104:D109)</f>
        <v>640</v>
      </c>
      <c r="E110" s="61">
        <f t="shared" ref="E110" si="16">SUM(E104:E109)</f>
        <v>679.19999999999993</v>
      </c>
      <c r="F110" s="119">
        <f>SUM(F104:F109)</f>
        <v>19.240000000000002</v>
      </c>
      <c r="G110" s="119">
        <f t="shared" ref="G110:O110" si="17">SUM(G104:G109)</f>
        <v>22.14</v>
      </c>
      <c r="H110" s="119">
        <f t="shared" si="17"/>
        <v>93.339999999999989</v>
      </c>
      <c r="I110" s="61">
        <f t="shared" si="17"/>
        <v>248.17999999999998</v>
      </c>
      <c r="J110" s="61">
        <f t="shared" si="17"/>
        <v>76.44</v>
      </c>
      <c r="K110" s="61">
        <f t="shared" si="17"/>
        <v>185.93200000000002</v>
      </c>
      <c r="L110" s="61">
        <f t="shared" si="17"/>
        <v>62.37</v>
      </c>
      <c r="M110" s="17">
        <f t="shared" si="17"/>
        <v>20.077000000000002</v>
      </c>
      <c r="N110" s="17">
        <f t="shared" si="17"/>
        <v>14.01</v>
      </c>
      <c r="O110" s="17">
        <f t="shared" si="17"/>
        <v>5.25</v>
      </c>
      <c r="P110" s="5"/>
    </row>
    <row r="111" spans="2:17" ht="14.1" customHeight="1" x14ac:dyDescent="0.25">
      <c r="B111" s="34"/>
      <c r="C111" s="37"/>
      <c r="D111" s="8"/>
      <c r="E111" s="62"/>
      <c r="F111" s="16"/>
      <c r="G111" s="106" t="s">
        <v>101</v>
      </c>
      <c r="H111" s="16"/>
      <c r="I111" s="62"/>
      <c r="J111" s="62"/>
      <c r="K111" s="62"/>
      <c r="L111" s="14"/>
      <c r="M111" s="16"/>
      <c r="N111" s="16"/>
      <c r="O111" s="17"/>
      <c r="P111" s="5"/>
    </row>
    <row r="112" spans="2:17" ht="27" customHeight="1" x14ac:dyDescent="0.25">
      <c r="B112" s="6">
        <v>46</v>
      </c>
      <c r="C112" s="37" t="s">
        <v>63</v>
      </c>
      <c r="D112" s="14">
        <v>60</v>
      </c>
      <c r="E112" s="14">
        <v>63</v>
      </c>
      <c r="F112" s="94">
        <v>0.78</v>
      </c>
      <c r="G112" s="94">
        <v>3</v>
      </c>
      <c r="H112" s="94">
        <v>8.2200000000000006</v>
      </c>
      <c r="I112" s="14">
        <v>134.5</v>
      </c>
      <c r="J112" s="14">
        <v>13</v>
      </c>
      <c r="K112" s="14">
        <v>22.7</v>
      </c>
      <c r="L112" s="14">
        <v>0.46</v>
      </c>
      <c r="M112" s="15">
        <v>2E-3</v>
      </c>
      <c r="N112" s="15">
        <v>3.5000000000000003E-2</v>
      </c>
      <c r="O112" s="15">
        <v>19.600000000000001</v>
      </c>
      <c r="P112" s="5"/>
    </row>
    <row r="113" spans="1:16" x14ac:dyDescent="0.25">
      <c r="B113" s="82" t="s">
        <v>64</v>
      </c>
      <c r="C113" s="37" t="s">
        <v>65</v>
      </c>
      <c r="D113" s="14">
        <v>200</v>
      </c>
      <c r="E113" s="14">
        <v>91</v>
      </c>
      <c r="F113" s="94">
        <v>2.06</v>
      </c>
      <c r="G113" s="94">
        <v>4.4399999999999995</v>
      </c>
      <c r="H113" s="94">
        <v>10.72</v>
      </c>
      <c r="I113" s="14">
        <v>15.12</v>
      </c>
      <c r="J113" s="14">
        <v>29.439999999999998</v>
      </c>
      <c r="K113" s="14">
        <v>64.320000000000007</v>
      </c>
      <c r="L113" s="14">
        <v>0.96</v>
      </c>
      <c r="M113" s="15">
        <v>2.4E-2</v>
      </c>
      <c r="N113" s="15">
        <v>6.4000000000000001E-2</v>
      </c>
      <c r="O113" s="15">
        <v>17.600000000000001</v>
      </c>
      <c r="P113" s="5"/>
    </row>
    <row r="114" spans="1:16" ht="14.1" customHeight="1" x14ac:dyDescent="0.25">
      <c r="B114" s="6">
        <v>274</v>
      </c>
      <c r="C114" s="37" t="s">
        <v>66</v>
      </c>
      <c r="D114" s="63">
        <v>90</v>
      </c>
      <c r="E114" s="14">
        <v>210.5</v>
      </c>
      <c r="F114" s="94">
        <v>14</v>
      </c>
      <c r="G114" s="94">
        <v>12</v>
      </c>
      <c r="H114" s="94">
        <v>15</v>
      </c>
      <c r="I114" s="14">
        <v>17</v>
      </c>
      <c r="J114" s="14">
        <v>14</v>
      </c>
      <c r="K114" s="14">
        <v>70</v>
      </c>
      <c r="L114" s="14">
        <v>21</v>
      </c>
      <c r="M114" s="15">
        <v>1E-3</v>
      </c>
      <c r="N114" s="15">
        <v>0.04</v>
      </c>
      <c r="O114" s="15">
        <v>12</v>
      </c>
      <c r="P114" s="5"/>
    </row>
    <row r="115" spans="1:16" ht="14.1" customHeight="1" x14ac:dyDescent="0.25">
      <c r="B115" s="64">
        <v>302</v>
      </c>
      <c r="C115" s="134" t="s">
        <v>51</v>
      </c>
      <c r="D115" s="40">
        <v>150</v>
      </c>
      <c r="E115" s="14">
        <v>249.75</v>
      </c>
      <c r="F115" s="41">
        <v>7.5</v>
      </c>
      <c r="G115" s="41">
        <v>6.3</v>
      </c>
      <c r="H115" s="41">
        <v>40.72</v>
      </c>
      <c r="I115" s="57">
        <v>10</v>
      </c>
      <c r="J115" s="57">
        <v>23</v>
      </c>
      <c r="K115" s="57">
        <v>0.5</v>
      </c>
      <c r="L115" s="57">
        <v>0.5</v>
      </c>
      <c r="M115" s="40">
        <v>1E-3</v>
      </c>
      <c r="N115" s="40">
        <v>0.2</v>
      </c>
      <c r="O115" s="40">
        <v>0.5</v>
      </c>
      <c r="P115" s="5"/>
    </row>
    <row r="116" spans="1:16" ht="14.1" customHeight="1" x14ac:dyDescent="0.25">
      <c r="B116" s="64">
        <v>377</v>
      </c>
      <c r="C116" s="104" t="s">
        <v>24</v>
      </c>
      <c r="D116" s="40">
        <v>200</v>
      </c>
      <c r="E116" s="14">
        <v>65</v>
      </c>
      <c r="F116" s="94">
        <v>0.2</v>
      </c>
      <c r="G116" s="94">
        <v>0</v>
      </c>
      <c r="H116" s="94">
        <v>16</v>
      </c>
      <c r="I116" s="14">
        <v>8</v>
      </c>
      <c r="J116" s="14">
        <v>14</v>
      </c>
      <c r="K116" s="14">
        <v>14</v>
      </c>
      <c r="L116" s="14">
        <v>0.6</v>
      </c>
      <c r="M116" s="15">
        <v>0.01</v>
      </c>
      <c r="N116" s="15">
        <v>0.02</v>
      </c>
      <c r="O116" s="15">
        <v>14</v>
      </c>
      <c r="P116" s="5"/>
    </row>
    <row r="117" spans="1:16" ht="14.1" customHeight="1" x14ac:dyDescent="0.25">
      <c r="B117" s="33" t="s">
        <v>25</v>
      </c>
      <c r="C117" s="105" t="s">
        <v>26</v>
      </c>
      <c r="D117" s="14">
        <v>60</v>
      </c>
      <c r="E117" s="14">
        <v>127.2</v>
      </c>
      <c r="F117" s="119">
        <v>4.8</v>
      </c>
      <c r="G117" s="94">
        <v>0.8</v>
      </c>
      <c r="H117" s="94">
        <v>25.2</v>
      </c>
      <c r="I117" s="14">
        <v>0.04</v>
      </c>
      <c r="J117" s="14">
        <v>2.4</v>
      </c>
      <c r="K117" s="14">
        <v>0.01</v>
      </c>
      <c r="L117" s="14">
        <v>29.2</v>
      </c>
      <c r="M117" s="15">
        <v>34.799999999999997</v>
      </c>
      <c r="N117" s="15">
        <v>13.2</v>
      </c>
      <c r="O117" s="15">
        <v>0.44</v>
      </c>
      <c r="P117" s="5"/>
    </row>
    <row r="118" spans="1:16" ht="14.1" customHeight="1" x14ac:dyDescent="0.25">
      <c r="B118" s="118" t="s">
        <v>25</v>
      </c>
      <c r="C118" s="29" t="s">
        <v>27</v>
      </c>
      <c r="D118" s="30">
        <v>20</v>
      </c>
      <c r="E118" s="31">
        <v>39</v>
      </c>
      <c r="F118" s="123">
        <v>1.3</v>
      </c>
      <c r="G118" s="123">
        <v>0.2</v>
      </c>
      <c r="H118" s="124">
        <v>8</v>
      </c>
      <c r="I118" s="30">
        <v>0.1</v>
      </c>
      <c r="J118" s="30">
        <v>1.2</v>
      </c>
      <c r="K118" s="30">
        <v>2E-3</v>
      </c>
      <c r="L118" s="30">
        <v>59</v>
      </c>
      <c r="M118" s="32">
        <v>20</v>
      </c>
      <c r="N118" s="15">
        <v>10</v>
      </c>
      <c r="O118" s="15">
        <v>2</v>
      </c>
      <c r="P118" s="5"/>
    </row>
    <row r="119" spans="1:16" ht="14.1" customHeight="1" x14ac:dyDescent="0.25">
      <c r="B119" s="6"/>
      <c r="C119" s="13" t="s">
        <v>100</v>
      </c>
      <c r="D119" s="85">
        <f>SUM(D112:D118)</f>
        <v>780</v>
      </c>
      <c r="E119" s="61">
        <f>SUM(E112:E118)</f>
        <v>845.45</v>
      </c>
      <c r="F119" s="86">
        <f>SUM(F112:F118)</f>
        <v>30.64</v>
      </c>
      <c r="G119" s="86">
        <f t="shared" ref="G119:H119" si="18">SUM(G112:G118)</f>
        <v>26.74</v>
      </c>
      <c r="H119" s="86">
        <f t="shared" si="18"/>
        <v>123.86</v>
      </c>
      <c r="I119" s="61">
        <f>SUM(I112:I118)</f>
        <v>184.76</v>
      </c>
      <c r="J119" s="61">
        <f t="shared" ref="J119:O119" si="19">SUM(J112:J118)</f>
        <v>97.04</v>
      </c>
      <c r="K119" s="61">
        <f t="shared" si="19"/>
        <v>171.53200000000001</v>
      </c>
      <c r="L119" s="61">
        <f t="shared" si="19"/>
        <v>111.72</v>
      </c>
      <c r="M119" s="61">
        <f t="shared" si="19"/>
        <v>54.837999999999994</v>
      </c>
      <c r="N119" s="61">
        <f t="shared" si="19"/>
        <v>23.558999999999997</v>
      </c>
      <c r="O119" s="61">
        <f t="shared" si="19"/>
        <v>66.14</v>
      </c>
      <c r="P119" s="5"/>
    </row>
    <row r="120" spans="1:16" ht="14.1" customHeight="1" x14ac:dyDescent="0.25">
      <c r="B120" s="6"/>
      <c r="C120" s="135" t="s">
        <v>34</v>
      </c>
      <c r="D120" s="14"/>
      <c r="E120" s="61">
        <f t="shared" ref="E120:O120" si="20">E110+E119</f>
        <v>1524.65</v>
      </c>
      <c r="F120" s="119">
        <f t="shared" si="20"/>
        <v>49.88</v>
      </c>
      <c r="G120" s="119">
        <f t="shared" si="20"/>
        <v>48.879999999999995</v>
      </c>
      <c r="H120" s="119">
        <f t="shared" si="20"/>
        <v>217.2</v>
      </c>
      <c r="I120" s="61">
        <f t="shared" si="20"/>
        <v>432.93999999999994</v>
      </c>
      <c r="J120" s="61">
        <f t="shared" si="20"/>
        <v>173.48000000000002</v>
      </c>
      <c r="K120" s="61">
        <f t="shared" si="20"/>
        <v>357.46400000000006</v>
      </c>
      <c r="L120" s="61">
        <f t="shared" si="20"/>
        <v>174.09</v>
      </c>
      <c r="M120" s="17">
        <f t="shared" si="20"/>
        <v>74.914999999999992</v>
      </c>
      <c r="N120" s="17">
        <f t="shared" si="20"/>
        <v>37.568999999999996</v>
      </c>
      <c r="O120" s="17">
        <f t="shared" si="20"/>
        <v>71.39</v>
      </c>
      <c r="P120" s="5"/>
    </row>
    <row r="121" spans="1:16" ht="14.1" customHeight="1" x14ac:dyDescent="0.25">
      <c r="B121" s="21"/>
      <c r="C121" s="55"/>
      <c r="D121" s="23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</row>
    <row r="122" spans="1:16" ht="21" customHeight="1" x14ac:dyDescent="0.25">
      <c r="B122" s="6" t="s">
        <v>0</v>
      </c>
      <c r="E122" s="109"/>
      <c r="G122" s="109" t="s">
        <v>68</v>
      </c>
      <c r="P122" s="5"/>
    </row>
    <row r="123" spans="1:16" ht="14.1" customHeight="1" x14ac:dyDescent="0.25">
      <c r="A123" s="2"/>
      <c r="B123" s="10" t="s">
        <v>2</v>
      </c>
      <c r="C123" s="148" t="s">
        <v>3</v>
      </c>
      <c r="D123" s="150" t="s">
        <v>4</v>
      </c>
      <c r="E123" s="152" t="s">
        <v>5</v>
      </c>
      <c r="F123" s="154" t="s">
        <v>6</v>
      </c>
      <c r="G123" s="155"/>
      <c r="H123" s="156"/>
      <c r="I123" s="154" t="s">
        <v>7</v>
      </c>
      <c r="J123" s="155"/>
      <c r="K123" s="155"/>
      <c r="L123" s="156"/>
      <c r="M123" s="141" t="s">
        <v>8</v>
      </c>
      <c r="N123" s="142"/>
      <c r="O123" s="143"/>
      <c r="P123" s="5"/>
    </row>
    <row r="124" spans="1:16" ht="14.1" customHeight="1" x14ac:dyDescent="0.25">
      <c r="A124" s="2"/>
      <c r="B124" s="11"/>
      <c r="C124" s="149"/>
      <c r="D124" s="151"/>
      <c r="E124" s="153"/>
      <c r="F124" s="157"/>
      <c r="G124" s="158"/>
      <c r="H124" s="159"/>
      <c r="I124" s="157"/>
      <c r="J124" s="158"/>
      <c r="K124" s="158"/>
      <c r="L124" s="159"/>
      <c r="M124" s="144"/>
      <c r="N124" s="145"/>
      <c r="O124" s="146"/>
      <c r="P124" s="5"/>
    </row>
    <row r="125" spans="1:16" ht="14.1" customHeight="1" x14ac:dyDescent="0.25">
      <c r="A125" s="2"/>
      <c r="B125" s="12"/>
      <c r="C125" s="13"/>
      <c r="D125" s="14" t="s">
        <v>9</v>
      </c>
      <c r="E125" s="15" t="s">
        <v>10</v>
      </c>
      <c r="F125" s="15" t="s">
        <v>11</v>
      </c>
      <c r="G125" s="15" t="s">
        <v>12</v>
      </c>
      <c r="H125" s="16" t="s">
        <v>13</v>
      </c>
      <c r="I125" s="15" t="s">
        <v>14</v>
      </c>
      <c r="J125" s="15" t="s">
        <v>15</v>
      </c>
      <c r="K125" s="15" t="s">
        <v>16</v>
      </c>
      <c r="L125" s="17" t="s">
        <v>17</v>
      </c>
      <c r="M125" s="17" t="s">
        <v>18</v>
      </c>
      <c r="N125" s="15" t="s">
        <v>19</v>
      </c>
      <c r="O125" s="15" t="s">
        <v>20</v>
      </c>
      <c r="P125" s="5"/>
    </row>
    <row r="126" spans="1:16" ht="14.1" customHeight="1" x14ac:dyDescent="0.25">
      <c r="A126" s="2"/>
      <c r="B126" s="12">
        <v>1</v>
      </c>
      <c r="C126" s="18">
        <v>2</v>
      </c>
      <c r="D126" s="20">
        <v>3</v>
      </c>
      <c r="E126" s="18">
        <v>4</v>
      </c>
      <c r="F126" s="20">
        <v>5</v>
      </c>
      <c r="G126" s="18">
        <v>6</v>
      </c>
      <c r="H126" s="20">
        <v>7</v>
      </c>
      <c r="I126" s="18">
        <v>8</v>
      </c>
      <c r="J126" s="20">
        <v>9</v>
      </c>
      <c r="K126" s="18">
        <v>10</v>
      </c>
      <c r="L126" s="20">
        <v>11</v>
      </c>
      <c r="M126" s="18">
        <v>12</v>
      </c>
      <c r="N126" s="20">
        <v>13</v>
      </c>
      <c r="O126" s="18">
        <v>14</v>
      </c>
      <c r="P126" s="5"/>
    </row>
    <row r="127" spans="1:16" ht="14.1" customHeight="1" x14ac:dyDescent="0.25">
      <c r="A127" s="2"/>
      <c r="B127" s="21"/>
      <c r="C127" s="22"/>
      <c r="D127" s="8"/>
      <c r="F127" s="109"/>
      <c r="G127" s="109" t="s">
        <v>21</v>
      </c>
      <c r="L127" s="25"/>
      <c r="O127" s="17"/>
      <c r="P127" s="5"/>
    </row>
    <row r="128" spans="1:16" ht="14.1" customHeight="1" x14ac:dyDescent="0.25">
      <c r="A128" s="2"/>
      <c r="B128" s="12"/>
      <c r="C128" s="26"/>
      <c r="D128" s="14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5"/>
    </row>
    <row r="129" spans="1:16" ht="14.1" customHeight="1" x14ac:dyDescent="0.25">
      <c r="A129" s="2"/>
      <c r="B129" s="136">
        <v>15</v>
      </c>
      <c r="C129" s="87" t="s">
        <v>22</v>
      </c>
      <c r="D129" s="14">
        <v>15</v>
      </c>
      <c r="E129" s="14">
        <v>54</v>
      </c>
      <c r="F129" s="94">
        <v>3.45</v>
      </c>
      <c r="G129" s="94">
        <v>4.3499999999999996</v>
      </c>
      <c r="H129" s="94">
        <v>0</v>
      </c>
      <c r="I129" s="14">
        <v>264</v>
      </c>
      <c r="J129" s="14">
        <v>15</v>
      </c>
      <c r="K129" s="14">
        <v>150</v>
      </c>
      <c r="L129" s="14">
        <v>0.33</v>
      </c>
      <c r="M129" s="15">
        <v>0.08</v>
      </c>
      <c r="N129" s="15">
        <v>1.2E-2</v>
      </c>
      <c r="O129" s="15">
        <v>0.48</v>
      </c>
      <c r="P129" s="5"/>
    </row>
    <row r="130" spans="1:16" ht="26.25" customHeight="1" x14ac:dyDescent="0.25">
      <c r="A130" s="2"/>
      <c r="B130" s="27">
        <v>174</v>
      </c>
      <c r="C130" s="26" t="s">
        <v>69</v>
      </c>
      <c r="D130" s="63">
        <v>200</v>
      </c>
      <c r="E130" s="14">
        <v>351</v>
      </c>
      <c r="F130" s="94">
        <v>7.6</v>
      </c>
      <c r="G130" s="94">
        <v>11.5</v>
      </c>
      <c r="H130" s="94">
        <v>54.2</v>
      </c>
      <c r="I130" s="14">
        <v>212.1</v>
      </c>
      <c r="J130" s="14">
        <v>8.4</v>
      </c>
      <c r="K130" s="14">
        <v>37.6</v>
      </c>
      <c r="L130" s="14">
        <v>0.81</v>
      </c>
      <c r="M130" s="15">
        <v>5.0000000000000001E-3</v>
      </c>
      <c r="N130" s="15">
        <v>0.06</v>
      </c>
      <c r="O130" s="15">
        <v>0.2</v>
      </c>
      <c r="P130" s="5"/>
    </row>
    <row r="131" spans="1:16" ht="14.1" customHeight="1" x14ac:dyDescent="0.25">
      <c r="A131" s="2"/>
      <c r="B131" s="12">
        <v>377</v>
      </c>
      <c r="C131" s="26" t="s">
        <v>24</v>
      </c>
      <c r="D131" s="14">
        <v>200</v>
      </c>
      <c r="E131" s="14">
        <v>65</v>
      </c>
      <c r="F131" s="94">
        <v>0.2</v>
      </c>
      <c r="G131" s="94">
        <v>0</v>
      </c>
      <c r="H131" s="94">
        <v>16</v>
      </c>
      <c r="I131" s="14">
        <v>14</v>
      </c>
      <c r="J131" s="14">
        <v>0</v>
      </c>
      <c r="K131" s="14">
        <v>0</v>
      </c>
      <c r="L131" s="14">
        <v>0.1</v>
      </c>
      <c r="M131" s="15">
        <v>1E-3</v>
      </c>
      <c r="N131" s="15">
        <v>2E-3</v>
      </c>
      <c r="O131" s="15">
        <v>12</v>
      </c>
      <c r="P131" s="5"/>
    </row>
    <row r="132" spans="1:16" ht="14.1" customHeight="1" x14ac:dyDescent="0.25">
      <c r="A132" s="2"/>
      <c r="B132" s="27" t="s">
        <v>25</v>
      </c>
      <c r="C132" s="26" t="s">
        <v>26</v>
      </c>
      <c r="D132" s="14">
        <v>30</v>
      </c>
      <c r="E132" s="14">
        <v>63.6</v>
      </c>
      <c r="F132" s="119">
        <v>2.4</v>
      </c>
      <c r="G132" s="94">
        <v>0.4</v>
      </c>
      <c r="H132" s="94">
        <v>12.6</v>
      </c>
      <c r="I132" s="14">
        <v>14.6</v>
      </c>
      <c r="J132" s="14">
        <v>6.6</v>
      </c>
      <c r="K132" s="14">
        <v>17.399999999999999</v>
      </c>
      <c r="L132" s="61">
        <v>0.22</v>
      </c>
      <c r="M132" s="15">
        <v>5.0000000000000001E-3</v>
      </c>
      <c r="N132" s="15">
        <v>0.02</v>
      </c>
      <c r="O132" s="15">
        <v>1.2</v>
      </c>
      <c r="P132" s="5"/>
    </row>
    <row r="133" spans="1:16" ht="14.1" customHeight="1" x14ac:dyDescent="0.25">
      <c r="A133" s="2"/>
      <c r="B133" s="28" t="s">
        <v>25</v>
      </c>
      <c r="C133" s="29" t="s">
        <v>27</v>
      </c>
      <c r="D133" s="30">
        <v>20</v>
      </c>
      <c r="E133" s="31">
        <v>39</v>
      </c>
      <c r="F133" s="123">
        <v>1.3</v>
      </c>
      <c r="G133" s="123">
        <v>0.2</v>
      </c>
      <c r="H133" s="124">
        <v>8</v>
      </c>
      <c r="I133" s="30">
        <v>0.1</v>
      </c>
      <c r="J133" s="30">
        <v>1.2</v>
      </c>
      <c r="K133" s="30">
        <v>2E-3</v>
      </c>
      <c r="L133" s="30">
        <v>59</v>
      </c>
      <c r="M133" s="32">
        <v>20</v>
      </c>
      <c r="N133" s="15">
        <v>10</v>
      </c>
      <c r="O133" s="15">
        <v>2</v>
      </c>
      <c r="P133" s="5"/>
    </row>
    <row r="134" spans="1:16" ht="14.1" customHeight="1" x14ac:dyDescent="0.25">
      <c r="A134" s="2"/>
      <c r="B134" s="27">
        <v>338</v>
      </c>
      <c r="C134" s="26" t="s">
        <v>28</v>
      </c>
      <c r="D134" s="14">
        <v>100</v>
      </c>
      <c r="E134" s="14">
        <v>45</v>
      </c>
      <c r="F134" s="94">
        <v>0.4</v>
      </c>
      <c r="G134" s="94">
        <v>0.4</v>
      </c>
      <c r="H134" s="94">
        <v>9.8000000000000007</v>
      </c>
      <c r="I134" s="14">
        <v>16</v>
      </c>
      <c r="J134" s="14">
        <v>19</v>
      </c>
      <c r="K134" s="14">
        <v>11</v>
      </c>
      <c r="L134" s="14">
        <v>2.2000000000000002</v>
      </c>
      <c r="M134" s="15">
        <v>0</v>
      </c>
      <c r="N134" s="15">
        <v>0.03</v>
      </c>
      <c r="O134" s="15">
        <v>13</v>
      </c>
      <c r="P134" s="5"/>
    </row>
    <row r="135" spans="1:16" ht="14.1" customHeight="1" x14ac:dyDescent="0.25">
      <c r="A135" s="2"/>
      <c r="B135" s="11"/>
      <c r="C135" s="7" t="s">
        <v>99</v>
      </c>
      <c r="D135" s="54">
        <f>SUM(D129:D134)</f>
        <v>565</v>
      </c>
      <c r="E135" s="54">
        <f t="shared" ref="E135:O135" si="21">SUM(E128:E134)</f>
        <v>617.6</v>
      </c>
      <c r="F135" s="125">
        <f t="shared" si="21"/>
        <v>15.350000000000001</v>
      </c>
      <c r="G135" s="125">
        <f t="shared" si="21"/>
        <v>16.849999999999998</v>
      </c>
      <c r="H135" s="125">
        <f t="shared" si="21"/>
        <v>100.6</v>
      </c>
      <c r="I135" s="54">
        <f t="shared" si="21"/>
        <v>520.80000000000007</v>
      </c>
      <c r="J135" s="54">
        <f t="shared" si="21"/>
        <v>50.2</v>
      </c>
      <c r="K135" s="54">
        <f t="shared" si="21"/>
        <v>216.00200000000001</v>
      </c>
      <c r="L135" s="54">
        <f t="shared" si="21"/>
        <v>62.660000000000004</v>
      </c>
      <c r="M135" s="110">
        <f t="shared" si="21"/>
        <v>20.091000000000001</v>
      </c>
      <c r="N135" s="110">
        <f t="shared" si="21"/>
        <v>10.123999999999999</v>
      </c>
      <c r="O135" s="110">
        <f t="shared" si="21"/>
        <v>28.88</v>
      </c>
      <c r="P135" s="5"/>
    </row>
    <row r="136" spans="1:16" ht="14.1" customHeight="1" x14ac:dyDescent="0.25">
      <c r="A136" s="2"/>
      <c r="B136" s="36"/>
      <c r="C136" s="37"/>
      <c r="D136" s="8"/>
      <c r="E136" s="62"/>
      <c r="F136" s="16"/>
      <c r="G136" s="16" t="s">
        <v>46</v>
      </c>
      <c r="H136" s="16" t="s">
        <v>47</v>
      </c>
      <c r="I136" s="62"/>
      <c r="J136" s="62"/>
      <c r="K136" s="62"/>
      <c r="L136" s="8"/>
      <c r="M136" s="16"/>
      <c r="N136" s="16"/>
      <c r="O136" s="17"/>
      <c r="P136" s="5"/>
    </row>
    <row r="137" spans="1:16" ht="27.75" customHeight="1" x14ac:dyDescent="0.25">
      <c r="A137" s="2"/>
      <c r="B137" s="12">
        <v>39</v>
      </c>
      <c r="C137" s="26" t="s">
        <v>70</v>
      </c>
      <c r="D137" s="14">
        <v>60</v>
      </c>
      <c r="E137" s="14">
        <v>51.5</v>
      </c>
      <c r="F137" s="94">
        <v>0.75</v>
      </c>
      <c r="G137" s="94">
        <v>3</v>
      </c>
      <c r="H137" s="94">
        <v>5.4</v>
      </c>
      <c r="I137" s="14">
        <v>30</v>
      </c>
      <c r="J137" s="14">
        <v>39</v>
      </c>
      <c r="K137" s="14">
        <v>56</v>
      </c>
      <c r="L137" s="14">
        <v>0.8</v>
      </c>
      <c r="M137" s="15">
        <v>3.0000000000000001E-3</v>
      </c>
      <c r="N137" s="15">
        <v>0.01</v>
      </c>
      <c r="O137" s="15">
        <v>3</v>
      </c>
      <c r="P137" s="5"/>
    </row>
    <row r="138" spans="1:16" ht="14.1" customHeight="1" x14ac:dyDescent="0.25">
      <c r="A138" s="2"/>
      <c r="B138" s="27">
        <v>88</v>
      </c>
      <c r="C138" s="26" t="s">
        <v>30</v>
      </c>
      <c r="D138" s="14">
        <v>200</v>
      </c>
      <c r="E138" s="14">
        <v>77.400000000000006</v>
      </c>
      <c r="F138" s="94">
        <v>1.28</v>
      </c>
      <c r="G138" s="94">
        <v>3.94</v>
      </c>
      <c r="H138" s="94">
        <v>9.1999999999999993</v>
      </c>
      <c r="I138" s="131">
        <v>26.64</v>
      </c>
      <c r="J138" s="131">
        <v>22.25</v>
      </c>
      <c r="K138" s="131">
        <v>47.63</v>
      </c>
      <c r="L138" s="131">
        <v>0.8</v>
      </c>
      <c r="M138" s="45">
        <v>0.06</v>
      </c>
      <c r="N138" s="45">
        <v>18.46</v>
      </c>
      <c r="O138" s="45">
        <v>0</v>
      </c>
      <c r="P138" s="5"/>
    </row>
    <row r="139" spans="1:16" ht="14.1" customHeight="1" x14ac:dyDescent="0.25">
      <c r="A139" s="2"/>
      <c r="B139" s="88">
        <v>260</v>
      </c>
      <c r="C139" s="58" t="s">
        <v>71</v>
      </c>
      <c r="D139" s="14">
        <v>90</v>
      </c>
      <c r="E139" s="14">
        <v>120.6</v>
      </c>
      <c r="F139" s="94">
        <v>13.86</v>
      </c>
      <c r="G139" s="94">
        <v>5.76</v>
      </c>
      <c r="H139" s="94">
        <v>3.33</v>
      </c>
      <c r="I139" s="14">
        <v>48</v>
      </c>
      <c r="J139" s="14">
        <v>19</v>
      </c>
      <c r="K139" s="14">
        <v>12</v>
      </c>
      <c r="L139" s="14">
        <v>0.8</v>
      </c>
      <c r="M139" s="15">
        <v>0.06</v>
      </c>
      <c r="N139" s="15">
        <v>0.52</v>
      </c>
      <c r="O139" s="15">
        <v>0.8</v>
      </c>
      <c r="P139" s="5"/>
    </row>
    <row r="140" spans="1:16" ht="26.25" customHeight="1" x14ac:dyDescent="0.25">
      <c r="A140" s="2"/>
      <c r="B140" s="115">
        <v>205</v>
      </c>
      <c r="C140" s="26" t="s">
        <v>32</v>
      </c>
      <c r="D140" s="89">
        <v>200</v>
      </c>
      <c r="E140" s="91">
        <v>176.2</v>
      </c>
      <c r="F140" s="127">
        <v>4.2</v>
      </c>
      <c r="G140" s="127">
        <v>5.4</v>
      </c>
      <c r="H140" s="127">
        <v>27.7</v>
      </c>
      <c r="I140" s="91">
        <v>38</v>
      </c>
      <c r="J140" s="91">
        <v>48</v>
      </c>
      <c r="K140" s="91">
        <v>76</v>
      </c>
      <c r="L140" s="91">
        <v>0.8</v>
      </c>
      <c r="M140" s="90">
        <v>2E-3</v>
      </c>
      <c r="N140" s="90">
        <v>0.1</v>
      </c>
      <c r="O140" s="90">
        <v>5</v>
      </c>
      <c r="P140" s="5"/>
    </row>
    <row r="141" spans="1:16" ht="14.1" customHeight="1" x14ac:dyDescent="0.25">
      <c r="A141" s="2"/>
      <c r="B141" s="113">
        <v>377</v>
      </c>
      <c r="C141" s="39" t="s">
        <v>24</v>
      </c>
      <c r="D141" s="40">
        <v>200</v>
      </c>
      <c r="E141" s="14">
        <v>101.6</v>
      </c>
      <c r="F141" s="94">
        <v>1</v>
      </c>
      <c r="G141" s="94">
        <v>0</v>
      </c>
      <c r="H141" s="94">
        <v>24.4</v>
      </c>
      <c r="I141" s="14">
        <v>8</v>
      </c>
      <c r="J141" s="14">
        <v>14</v>
      </c>
      <c r="K141" s="14">
        <v>14</v>
      </c>
      <c r="L141" s="14">
        <v>0.6</v>
      </c>
      <c r="M141" s="15">
        <v>0.01</v>
      </c>
      <c r="N141" s="15">
        <v>0.02</v>
      </c>
      <c r="O141" s="15">
        <v>14</v>
      </c>
      <c r="P141" s="5"/>
    </row>
    <row r="142" spans="1:16" ht="14.1" customHeight="1" x14ac:dyDescent="0.25">
      <c r="A142" s="2"/>
      <c r="B142" s="27" t="s">
        <v>25</v>
      </c>
      <c r="C142" s="51" t="s">
        <v>26</v>
      </c>
      <c r="D142" s="14">
        <v>60</v>
      </c>
      <c r="E142" s="14">
        <v>127.2</v>
      </c>
      <c r="F142" s="119">
        <v>4.8</v>
      </c>
      <c r="G142" s="94">
        <v>0.8</v>
      </c>
      <c r="H142" s="94">
        <v>25.2</v>
      </c>
      <c r="I142" s="14">
        <v>0.04</v>
      </c>
      <c r="J142" s="14">
        <v>2.4</v>
      </c>
      <c r="K142" s="14">
        <v>0.01</v>
      </c>
      <c r="L142" s="14">
        <v>29.2</v>
      </c>
      <c r="M142" s="15">
        <v>34.799999999999997</v>
      </c>
      <c r="N142" s="15">
        <v>13.2</v>
      </c>
      <c r="O142" s="15">
        <v>0.44</v>
      </c>
      <c r="P142" s="5"/>
    </row>
    <row r="143" spans="1:16" ht="14.1" customHeight="1" x14ac:dyDescent="0.25">
      <c r="A143" s="2"/>
      <c r="B143" s="28" t="s">
        <v>25</v>
      </c>
      <c r="C143" s="29" t="s">
        <v>27</v>
      </c>
      <c r="D143" s="30">
        <v>20</v>
      </c>
      <c r="E143" s="31">
        <v>39</v>
      </c>
      <c r="F143" s="123">
        <v>1.3</v>
      </c>
      <c r="G143" s="123">
        <v>0.2</v>
      </c>
      <c r="H143" s="124">
        <v>8</v>
      </c>
      <c r="I143" s="30">
        <v>0.1</v>
      </c>
      <c r="J143" s="30">
        <v>1.2</v>
      </c>
      <c r="K143" s="30">
        <v>2E-3</v>
      </c>
      <c r="L143" s="30">
        <v>59</v>
      </c>
      <c r="M143" s="32">
        <v>20</v>
      </c>
      <c r="N143" s="15">
        <v>10</v>
      </c>
      <c r="O143" s="15">
        <v>2</v>
      </c>
      <c r="P143" s="5"/>
    </row>
    <row r="144" spans="1:16" ht="14.1" customHeight="1" x14ac:dyDescent="0.25">
      <c r="A144" s="2"/>
      <c r="B144" s="12"/>
      <c r="C144" s="84" t="s">
        <v>67</v>
      </c>
      <c r="D144" s="85">
        <v>150</v>
      </c>
      <c r="E144" s="61">
        <v>90</v>
      </c>
      <c r="F144" s="86">
        <v>4.3</v>
      </c>
      <c r="G144" s="86">
        <v>2</v>
      </c>
      <c r="H144" s="86">
        <v>6.2</v>
      </c>
      <c r="I144" s="61"/>
      <c r="J144" s="61"/>
      <c r="K144" s="61"/>
      <c r="L144" s="61"/>
      <c r="M144" s="17"/>
      <c r="N144" s="17"/>
      <c r="O144" s="17"/>
      <c r="P144" s="5"/>
    </row>
    <row r="145" spans="1:16" ht="14.1" customHeight="1" x14ac:dyDescent="0.25">
      <c r="A145" s="2"/>
      <c r="B145" s="11"/>
      <c r="C145" s="13" t="s">
        <v>100</v>
      </c>
      <c r="D145" s="85">
        <f>SUM(D137:D144)</f>
        <v>980</v>
      </c>
      <c r="E145" s="85">
        <f t="shared" ref="E145:O145" si="22">SUM(E137:E144)</f>
        <v>783.5</v>
      </c>
      <c r="F145" s="86">
        <f t="shared" si="22"/>
        <v>31.490000000000002</v>
      </c>
      <c r="G145" s="86">
        <f t="shared" si="22"/>
        <v>21.1</v>
      </c>
      <c r="H145" s="86">
        <f t="shared" si="22"/>
        <v>109.43</v>
      </c>
      <c r="I145" s="85">
        <f t="shared" si="22"/>
        <v>150.77999999999997</v>
      </c>
      <c r="J145" s="85">
        <f t="shared" si="22"/>
        <v>145.85</v>
      </c>
      <c r="K145" s="85">
        <f t="shared" si="22"/>
        <v>205.642</v>
      </c>
      <c r="L145" s="85">
        <f t="shared" si="22"/>
        <v>92</v>
      </c>
      <c r="M145" s="138">
        <f t="shared" si="22"/>
        <v>54.934999999999995</v>
      </c>
      <c r="N145" s="138">
        <f t="shared" si="22"/>
        <v>42.31</v>
      </c>
      <c r="O145" s="138">
        <f t="shared" si="22"/>
        <v>25.240000000000002</v>
      </c>
      <c r="P145" s="5"/>
    </row>
    <row r="146" spans="1:16" ht="14.1" customHeight="1" x14ac:dyDescent="0.25">
      <c r="B146" s="11"/>
      <c r="C146" s="135" t="s">
        <v>34</v>
      </c>
      <c r="D146" s="14"/>
      <c r="E146" s="61">
        <f>E135+E145</f>
        <v>1401.1</v>
      </c>
      <c r="F146" s="119">
        <f t="shared" ref="F146:O146" si="23">F135+F145</f>
        <v>46.84</v>
      </c>
      <c r="G146" s="119">
        <f t="shared" si="23"/>
        <v>37.950000000000003</v>
      </c>
      <c r="H146" s="119">
        <f t="shared" si="23"/>
        <v>210.03</v>
      </c>
      <c r="I146" s="61">
        <f t="shared" si="23"/>
        <v>671.58</v>
      </c>
      <c r="J146" s="61">
        <f t="shared" si="23"/>
        <v>196.05</v>
      </c>
      <c r="K146" s="61">
        <f t="shared" si="23"/>
        <v>421.64400000000001</v>
      </c>
      <c r="L146" s="61">
        <f t="shared" si="23"/>
        <v>154.66</v>
      </c>
      <c r="M146" s="17">
        <f t="shared" si="23"/>
        <v>75.025999999999996</v>
      </c>
      <c r="N146" s="17">
        <f t="shared" si="23"/>
        <v>52.433999999999997</v>
      </c>
      <c r="O146" s="17">
        <f t="shared" si="23"/>
        <v>54.120000000000005</v>
      </c>
    </row>
    <row r="147" spans="1:16" ht="14.1" customHeight="1" x14ac:dyDescent="0.25">
      <c r="F147" s="35"/>
      <c r="G147" s="35"/>
    </row>
    <row r="148" spans="1:16" ht="14.1" customHeight="1" x14ac:dyDescent="0.25">
      <c r="B148" s="6" t="s">
        <v>0</v>
      </c>
      <c r="E148" s="109"/>
      <c r="F148" s="109"/>
      <c r="G148" s="109" t="s">
        <v>72</v>
      </c>
      <c r="H148" s="109"/>
      <c r="I148" s="109"/>
      <c r="J148" s="109"/>
      <c r="K148" s="109"/>
      <c r="L148" s="109"/>
      <c r="M148" s="109"/>
      <c r="N148" s="109"/>
      <c r="O148" s="109"/>
      <c r="P148" s="5"/>
    </row>
    <row r="149" spans="1:16" ht="14.1" customHeight="1" x14ac:dyDescent="0.25">
      <c r="A149" s="2"/>
      <c r="B149" s="10" t="s">
        <v>2</v>
      </c>
      <c r="C149" s="148" t="s">
        <v>3</v>
      </c>
      <c r="D149" s="150" t="s">
        <v>4</v>
      </c>
      <c r="E149" s="152" t="s">
        <v>5</v>
      </c>
      <c r="F149" s="154" t="s">
        <v>6</v>
      </c>
      <c r="G149" s="155"/>
      <c r="H149" s="156"/>
      <c r="I149" s="154" t="s">
        <v>7</v>
      </c>
      <c r="J149" s="155"/>
      <c r="K149" s="155"/>
      <c r="L149" s="156"/>
      <c r="M149" s="141" t="s">
        <v>8</v>
      </c>
      <c r="N149" s="142"/>
      <c r="O149" s="143"/>
      <c r="P149" s="5"/>
    </row>
    <row r="150" spans="1:16" ht="14.1" customHeight="1" x14ac:dyDescent="0.25">
      <c r="A150" s="2"/>
      <c r="B150" s="11"/>
      <c r="C150" s="149"/>
      <c r="D150" s="151"/>
      <c r="E150" s="153"/>
      <c r="F150" s="157"/>
      <c r="G150" s="158"/>
      <c r="H150" s="159"/>
      <c r="I150" s="157"/>
      <c r="J150" s="158"/>
      <c r="K150" s="158"/>
      <c r="L150" s="159"/>
      <c r="M150" s="144"/>
      <c r="N150" s="145"/>
      <c r="O150" s="146"/>
      <c r="P150" s="5"/>
    </row>
    <row r="151" spans="1:16" ht="14.1" customHeight="1" x14ac:dyDescent="0.25">
      <c r="A151" s="2"/>
      <c r="B151" s="12"/>
      <c r="C151" s="13"/>
      <c r="D151" s="14" t="s">
        <v>9</v>
      </c>
      <c r="E151" s="15" t="s">
        <v>10</v>
      </c>
      <c r="F151" s="15" t="s">
        <v>11</v>
      </c>
      <c r="G151" s="15" t="s">
        <v>12</v>
      </c>
      <c r="H151" s="16" t="s">
        <v>13</v>
      </c>
      <c r="I151" s="15" t="s">
        <v>14</v>
      </c>
      <c r="J151" s="15" t="s">
        <v>15</v>
      </c>
      <c r="K151" s="15" t="s">
        <v>16</v>
      </c>
      <c r="L151" s="17" t="s">
        <v>17</v>
      </c>
      <c r="M151" s="17" t="s">
        <v>18</v>
      </c>
      <c r="N151" s="15" t="s">
        <v>19</v>
      </c>
      <c r="O151" s="15" t="s">
        <v>20</v>
      </c>
      <c r="P151" s="5"/>
    </row>
    <row r="152" spans="1:16" ht="14.1" customHeight="1" x14ac:dyDescent="0.25">
      <c r="A152" s="2"/>
      <c r="B152" s="12">
        <v>1</v>
      </c>
      <c r="C152" s="18">
        <v>2</v>
      </c>
      <c r="D152" s="20">
        <v>3</v>
      </c>
      <c r="E152" s="18">
        <v>4</v>
      </c>
      <c r="F152" s="20">
        <v>5</v>
      </c>
      <c r="G152" s="18">
        <v>6</v>
      </c>
      <c r="H152" s="20">
        <v>7</v>
      </c>
      <c r="I152" s="18">
        <v>8</v>
      </c>
      <c r="J152" s="20">
        <v>9</v>
      </c>
      <c r="K152" s="18">
        <v>10</v>
      </c>
      <c r="L152" s="20">
        <v>11</v>
      </c>
      <c r="M152" s="18">
        <v>12</v>
      </c>
      <c r="N152" s="20">
        <v>13</v>
      </c>
      <c r="O152" s="18">
        <v>14</v>
      </c>
      <c r="P152" s="5"/>
    </row>
    <row r="153" spans="1:16" ht="14.1" customHeight="1" x14ac:dyDescent="0.25">
      <c r="A153" s="2"/>
      <c r="B153" s="21"/>
      <c r="C153" s="22"/>
      <c r="D153" s="23"/>
      <c r="F153" s="35"/>
      <c r="G153" s="35" t="s">
        <v>21</v>
      </c>
      <c r="L153" s="25"/>
      <c r="P153" s="5"/>
    </row>
    <row r="154" spans="1:16" ht="14.1" customHeight="1" x14ac:dyDescent="0.25">
      <c r="A154" s="2"/>
      <c r="B154" s="92">
        <v>234</v>
      </c>
      <c r="C154" s="26" t="s">
        <v>73</v>
      </c>
      <c r="D154" s="93">
        <v>90</v>
      </c>
      <c r="E154" s="14">
        <v>214.2</v>
      </c>
      <c r="F154" s="95">
        <v>13.14</v>
      </c>
      <c r="G154" s="95">
        <v>13.41</v>
      </c>
      <c r="H154" s="95">
        <v>10.44</v>
      </c>
      <c r="I154" s="14">
        <v>139</v>
      </c>
      <c r="J154" s="14">
        <v>9.6999999999999993</v>
      </c>
      <c r="K154" s="14">
        <v>96</v>
      </c>
      <c r="L154" s="14">
        <v>0.5</v>
      </c>
      <c r="M154" s="15">
        <v>5.0000000000000001E-3</v>
      </c>
      <c r="N154" s="15">
        <v>0.9</v>
      </c>
      <c r="O154" s="15">
        <v>24</v>
      </c>
      <c r="P154" s="5"/>
    </row>
    <row r="155" spans="1:16" ht="14.1" customHeight="1" x14ac:dyDescent="0.25">
      <c r="A155" s="2"/>
      <c r="B155" s="12">
        <v>302</v>
      </c>
      <c r="C155" s="26" t="s">
        <v>74</v>
      </c>
      <c r="D155" s="14">
        <v>180</v>
      </c>
      <c r="E155" s="14">
        <v>257</v>
      </c>
      <c r="F155" s="94">
        <v>4.3</v>
      </c>
      <c r="G155" s="94">
        <v>5.72</v>
      </c>
      <c r="H155" s="94">
        <v>47.16</v>
      </c>
      <c r="I155" s="14">
        <v>102</v>
      </c>
      <c r="J155" s="14">
        <v>16</v>
      </c>
      <c r="K155" s="14">
        <v>89</v>
      </c>
      <c r="L155" s="14">
        <v>0.5</v>
      </c>
      <c r="M155" s="15">
        <v>1E-3</v>
      </c>
      <c r="N155" s="15">
        <v>0.03</v>
      </c>
      <c r="O155" s="15">
        <v>46</v>
      </c>
      <c r="P155" s="5"/>
    </row>
    <row r="156" spans="1:16" x14ac:dyDescent="0.25">
      <c r="A156" s="2"/>
      <c r="B156" s="96">
        <v>376</v>
      </c>
      <c r="C156" s="97" t="s">
        <v>75</v>
      </c>
      <c r="D156" s="57">
        <v>200</v>
      </c>
      <c r="E156" s="57">
        <v>60</v>
      </c>
      <c r="F156" s="41">
        <v>0.1</v>
      </c>
      <c r="G156" s="41">
        <v>0</v>
      </c>
      <c r="H156" s="41">
        <v>15</v>
      </c>
      <c r="I156" s="14">
        <v>32</v>
      </c>
      <c r="J156" s="14">
        <v>2.1</v>
      </c>
      <c r="K156" s="14">
        <v>13.5</v>
      </c>
      <c r="L156" s="14">
        <v>0.11</v>
      </c>
      <c r="M156" s="15">
        <v>1E-3</v>
      </c>
      <c r="N156" s="15">
        <v>2E-3</v>
      </c>
      <c r="O156" s="15">
        <v>12</v>
      </c>
      <c r="P156" s="5"/>
    </row>
    <row r="157" spans="1:16" x14ac:dyDescent="0.25">
      <c r="A157" s="2"/>
      <c r="B157" s="12" t="s">
        <v>25</v>
      </c>
      <c r="C157" s="13" t="s">
        <v>26</v>
      </c>
      <c r="D157" s="14">
        <v>40</v>
      </c>
      <c r="E157" s="14">
        <v>46.76</v>
      </c>
      <c r="F157" s="119">
        <v>1.58</v>
      </c>
      <c r="G157" s="94">
        <v>1.4</v>
      </c>
      <c r="H157" s="94">
        <v>19.600000000000001</v>
      </c>
      <c r="I157" s="14">
        <v>14.6</v>
      </c>
      <c r="J157" s="14">
        <v>6.6</v>
      </c>
      <c r="K157" s="14">
        <v>17.399999999999999</v>
      </c>
      <c r="L157" s="61">
        <v>0.22</v>
      </c>
      <c r="M157" s="15">
        <v>5.0000000000000001E-3</v>
      </c>
      <c r="N157" s="15">
        <v>0.02</v>
      </c>
      <c r="O157" s="15">
        <v>1.2</v>
      </c>
      <c r="P157" s="5"/>
    </row>
    <row r="158" spans="1:16" ht="14.1" customHeight="1" x14ac:dyDescent="0.25">
      <c r="A158" s="2"/>
      <c r="B158" s="28" t="s">
        <v>25</v>
      </c>
      <c r="C158" s="29" t="s">
        <v>27</v>
      </c>
      <c r="D158" s="30">
        <v>20</v>
      </c>
      <c r="E158" s="31">
        <v>39</v>
      </c>
      <c r="F158" s="123">
        <v>1.3</v>
      </c>
      <c r="G158" s="123">
        <v>0.2</v>
      </c>
      <c r="H158" s="124">
        <v>8</v>
      </c>
      <c r="I158" s="30">
        <v>0.1</v>
      </c>
      <c r="J158" s="30">
        <v>1.2</v>
      </c>
      <c r="K158" s="30">
        <v>2E-3</v>
      </c>
      <c r="L158" s="30">
        <v>59</v>
      </c>
      <c r="M158" s="32">
        <v>20</v>
      </c>
      <c r="N158" s="15">
        <v>10</v>
      </c>
      <c r="O158" s="15">
        <v>2</v>
      </c>
      <c r="P158" s="5"/>
    </row>
    <row r="159" spans="1:16" ht="14.1" customHeight="1" x14ac:dyDescent="0.25">
      <c r="A159" s="2"/>
      <c r="B159" s="12"/>
      <c r="C159" s="13" t="s">
        <v>99</v>
      </c>
      <c r="D159" s="14">
        <f t="shared" ref="D159:O159" si="24">SUM(D154:D158)</f>
        <v>530</v>
      </c>
      <c r="E159" s="61">
        <f t="shared" si="24"/>
        <v>616.96</v>
      </c>
      <c r="F159" s="119">
        <f t="shared" si="24"/>
        <v>20.420000000000005</v>
      </c>
      <c r="G159" s="119">
        <f t="shared" si="24"/>
        <v>20.729999999999997</v>
      </c>
      <c r="H159" s="119">
        <f t="shared" si="24"/>
        <v>100.19999999999999</v>
      </c>
      <c r="I159" s="61">
        <f t="shared" si="24"/>
        <v>287.70000000000005</v>
      </c>
      <c r="J159" s="61">
        <f t="shared" si="24"/>
        <v>35.6</v>
      </c>
      <c r="K159" s="61">
        <f t="shared" si="24"/>
        <v>215.90200000000002</v>
      </c>
      <c r="L159" s="61">
        <f t="shared" si="24"/>
        <v>60.33</v>
      </c>
      <c r="M159" s="17">
        <f t="shared" si="24"/>
        <v>20.012</v>
      </c>
      <c r="N159" s="17">
        <f t="shared" si="24"/>
        <v>10.952</v>
      </c>
      <c r="O159" s="17">
        <f t="shared" si="24"/>
        <v>85.2</v>
      </c>
      <c r="P159" s="5"/>
    </row>
    <row r="160" spans="1:16" ht="14.1" customHeight="1" x14ac:dyDescent="0.25">
      <c r="A160" s="2"/>
      <c r="B160" s="81"/>
      <c r="C160" s="37"/>
      <c r="D160" s="8"/>
      <c r="E160" s="62"/>
      <c r="F160" s="16"/>
      <c r="G160" s="106" t="s">
        <v>101</v>
      </c>
      <c r="H160" s="16"/>
      <c r="I160" s="62"/>
      <c r="J160" s="62"/>
      <c r="K160" s="62"/>
      <c r="L160" s="8"/>
      <c r="M160" s="16"/>
      <c r="N160" s="16"/>
      <c r="O160" s="17"/>
      <c r="P160" s="5"/>
    </row>
    <row r="161" spans="1:16" ht="25.5" customHeight="1" x14ac:dyDescent="0.25">
      <c r="A161" s="2"/>
      <c r="B161" s="12">
        <v>45</v>
      </c>
      <c r="C161" s="26" t="s">
        <v>39</v>
      </c>
      <c r="D161" s="14">
        <v>60</v>
      </c>
      <c r="E161" s="14">
        <v>88</v>
      </c>
      <c r="F161" s="94">
        <v>1.4</v>
      </c>
      <c r="G161" s="94">
        <v>4.5999999999999996</v>
      </c>
      <c r="H161" s="94">
        <v>10.3</v>
      </c>
      <c r="I161" s="14">
        <v>30</v>
      </c>
      <c r="J161" s="14">
        <v>39</v>
      </c>
      <c r="K161" s="14">
        <v>56</v>
      </c>
      <c r="L161" s="14">
        <v>0.8</v>
      </c>
      <c r="M161" s="15">
        <v>3.0000000000000001E-3</v>
      </c>
      <c r="N161" s="15">
        <v>0.01</v>
      </c>
      <c r="O161" s="15">
        <v>3</v>
      </c>
      <c r="P161" s="5"/>
    </row>
    <row r="162" spans="1:16" ht="14.1" customHeight="1" x14ac:dyDescent="0.25">
      <c r="A162" s="2"/>
      <c r="B162" s="12">
        <v>96</v>
      </c>
      <c r="C162" s="26" t="s">
        <v>76</v>
      </c>
      <c r="D162" s="14">
        <v>200</v>
      </c>
      <c r="E162" s="14">
        <v>109</v>
      </c>
      <c r="F162" s="94">
        <v>1.6800000000000002</v>
      </c>
      <c r="G162" s="94">
        <v>4.08</v>
      </c>
      <c r="H162" s="94">
        <v>16.399999999999999</v>
      </c>
      <c r="I162" s="14">
        <v>31.2</v>
      </c>
      <c r="J162" s="14">
        <v>13.6</v>
      </c>
      <c r="K162" s="14">
        <v>31.2</v>
      </c>
      <c r="L162" s="14">
        <v>0.48</v>
      </c>
      <c r="M162" s="15">
        <v>8.0000000000000004E-4</v>
      </c>
      <c r="N162" s="15">
        <v>3.2000000000000002E-3</v>
      </c>
      <c r="O162" s="15">
        <v>9.6</v>
      </c>
      <c r="P162" s="5"/>
    </row>
    <row r="163" spans="1:16" ht="14.1" customHeight="1" x14ac:dyDescent="0.25">
      <c r="A163" s="2"/>
      <c r="B163" s="12">
        <v>279</v>
      </c>
      <c r="C163" s="26" t="s">
        <v>41</v>
      </c>
      <c r="D163" s="63">
        <v>90</v>
      </c>
      <c r="E163" s="14">
        <v>246</v>
      </c>
      <c r="F163" s="94">
        <v>11.1</v>
      </c>
      <c r="G163" s="94">
        <v>16.2</v>
      </c>
      <c r="H163" s="94">
        <v>13.62</v>
      </c>
      <c r="I163" s="14">
        <v>34</v>
      </c>
      <c r="J163" s="14">
        <v>28</v>
      </c>
      <c r="K163" s="14">
        <v>140</v>
      </c>
      <c r="L163" s="14">
        <v>42</v>
      </c>
      <c r="M163" s="15">
        <v>1E-3</v>
      </c>
      <c r="N163" s="15">
        <v>0.08</v>
      </c>
      <c r="O163" s="15">
        <v>24</v>
      </c>
      <c r="P163" s="5"/>
    </row>
    <row r="164" spans="1:16" ht="14.1" customHeight="1" x14ac:dyDescent="0.25">
      <c r="A164" s="2"/>
      <c r="B164" s="12">
        <v>312</v>
      </c>
      <c r="C164" s="26" t="s">
        <v>42</v>
      </c>
      <c r="D164" s="14">
        <v>200</v>
      </c>
      <c r="E164" s="14">
        <v>176.8</v>
      </c>
      <c r="F164" s="94">
        <v>4.2</v>
      </c>
      <c r="G164" s="94">
        <v>6.8</v>
      </c>
      <c r="H164" s="94">
        <v>24.76</v>
      </c>
      <c r="I164" s="14">
        <v>10</v>
      </c>
      <c r="J164" s="14">
        <v>23</v>
      </c>
      <c r="K164" s="14">
        <v>0.5</v>
      </c>
      <c r="L164" s="14">
        <v>0.5</v>
      </c>
      <c r="M164" s="15">
        <v>1E-3</v>
      </c>
      <c r="N164" s="15">
        <v>4</v>
      </c>
      <c r="O164" s="15">
        <v>1</v>
      </c>
      <c r="P164" s="5"/>
    </row>
    <row r="165" spans="1:16" ht="14.1" customHeight="1" x14ac:dyDescent="0.25">
      <c r="A165" s="2"/>
      <c r="B165" s="112">
        <v>349</v>
      </c>
      <c r="C165" s="47" t="s">
        <v>33</v>
      </c>
      <c r="D165" s="48">
        <v>200</v>
      </c>
      <c r="E165" s="48">
        <v>87.6</v>
      </c>
      <c r="F165" s="49">
        <v>0.05</v>
      </c>
      <c r="G165" s="49">
        <v>0</v>
      </c>
      <c r="H165" s="50">
        <v>21.82</v>
      </c>
      <c r="I165" s="14">
        <v>8</v>
      </c>
      <c r="J165" s="14">
        <v>14</v>
      </c>
      <c r="K165" s="14">
        <v>14</v>
      </c>
      <c r="L165" s="14">
        <v>0.6</v>
      </c>
      <c r="M165" s="15">
        <v>0.01</v>
      </c>
      <c r="N165" s="15">
        <v>0.02</v>
      </c>
      <c r="O165" s="15">
        <v>14</v>
      </c>
      <c r="P165" s="5"/>
    </row>
    <row r="166" spans="1:16" ht="14.1" customHeight="1" x14ac:dyDescent="0.25">
      <c r="A166" s="2"/>
      <c r="B166" s="27" t="s">
        <v>25</v>
      </c>
      <c r="C166" s="51" t="s">
        <v>26</v>
      </c>
      <c r="D166" s="14">
        <v>60</v>
      </c>
      <c r="E166" s="14">
        <v>127.2</v>
      </c>
      <c r="F166" s="119">
        <v>4.8</v>
      </c>
      <c r="G166" s="94">
        <v>0.8</v>
      </c>
      <c r="H166" s="94">
        <v>25.2</v>
      </c>
      <c r="I166" s="14">
        <v>0.04</v>
      </c>
      <c r="J166" s="14">
        <v>2.4</v>
      </c>
      <c r="K166" s="14">
        <v>0.01</v>
      </c>
      <c r="L166" s="14">
        <v>29.2</v>
      </c>
      <c r="M166" s="15">
        <v>34.799999999999997</v>
      </c>
      <c r="N166" s="15">
        <v>13.2</v>
      </c>
      <c r="O166" s="15">
        <v>0.44</v>
      </c>
      <c r="P166" s="5"/>
    </row>
    <row r="167" spans="1:16" ht="14.1" customHeight="1" x14ac:dyDescent="0.25">
      <c r="A167" s="2"/>
      <c r="B167" s="28" t="s">
        <v>25</v>
      </c>
      <c r="C167" s="29" t="s">
        <v>27</v>
      </c>
      <c r="D167" s="30">
        <v>20</v>
      </c>
      <c r="E167" s="31">
        <v>39</v>
      </c>
      <c r="F167" s="123">
        <v>1.3</v>
      </c>
      <c r="G167" s="123">
        <v>0.2</v>
      </c>
      <c r="H167" s="124">
        <v>8</v>
      </c>
      <c r="I167" s="30">
        <v>0.1</v>
      </c>
      <c r="J167" s="30">
        <v>1.2</v>
      </c>
      <c r="K167" s="30">
        <v>2E-3</v>
      </c>
      <c r="L167" s="30">
        <v>59</v>
      </c>
      <c r="M167" s="32">
        <v>20</v>
      </c>
      <c r="N167" s="15">
        <v>10</v>
      </c>
      <c r="O167" s="15">
        <v>2</v>
      </c>
      <c r="P167" s="5"/>
    </row>
    <row r="168" spans="1:16" ht="14.1" customHeight="1" x14ac:dyDescent="0.25">
      <c r="A168" s="2"/>
      <c r="B168" s="12"/>
      <c r="C168" s="84" t="s">
        <v>67</v>
      </c>
      <c r="D168" s="85">
        <v>150</v>
      </c>
      <c r="E168" s="61">
        <v>90</v>
      </c>
      <c r="F168" s="86">
        <v>4.3</v>
      </c>
      <c r="G168" s="86">
        <v>2</v>
      </c>
      <c r="H168" s="86">
        <v>6.2</v>
      </c>
      <c r="I168" s="61"/>
      <c r="J168" s="61"/>
      <c r="K168" s="61"/>
      <c r="L168" s="61"/>
      <c r="M168" s="17"/>
      <c r="N168" s="17"/>
      <c r="O168" s="17"/>
      <c r="P168" s="5"/>
    </row>
    <row r="169" spans="1:16" ht="14.1" customHeight="1" x14ac:dyDescent="0.25">
      <c r="B169" s="6"/>
      <c r="C169" s="13" t="s">
        <v>100</v>
      </c>
      <c r="D169" s="85">
        <f>SUM(D161:D168)</f>
        <v>980</v>
      </c>
      <c r="E169" s="85">
        <f t="shared" ref="E169" si="25">SUM(E161:E168)</f>
        <v>963.6</v>
      </c>
      <c r="F169" s="86">
        <f t="shared" ref="F169" si="26">SUM(F161:F168)</f>
        <v>28.830000000000002</v>
      </c>
      <c r="G169" s="86">
        <f t="shared" ref="G169" si="27">SUM(G161:G168)</f>
        <v>34.68</v>
      </c>
      <c r="H169" s="86">
        <f t="shared" ref="H169" si="28">SUM(H161:H168)</f>
        <v>126.30000000000001</v>
      </c>
      <c r="I169" s="85">
        <f t="shared" ref="I169" si="29">SUM(I161:I168)</f>
        <v>113.34</v>
      </c>
      <c r="J169" s="85">
        <f t="shared" ref="J169" si="30">SUM(J161:J168)</f>
        <v>121.2</v>
      </c>
      <c r="K169" s="85">
        <f t="shared" ref="K169" si="31">SUM(K161:K168)</f>
        <v>241.71199999999999</v>
      </c>
      <c r="L169" s="85">
        <f t="shared" ref="L169" si="32">SUM(L161:L168)</f>
        <v>132.57999999999998</v>
      </c>
      <c r="M169" s="138">
        <f t="shared" ref="M169" si="33">SUM(M161:M168)</f>
        <v>54.815799999999996</v>
      </c>
      <c r="N169" s="138">
        <f t="shared" ref="N169" si="34">SUM(N161:N168)</f>
        <v>27.313199999999998</v>
      </c>
      <c r="O169" s="138">
        <f t="shared" ref="O169" si="35">SUM(O161:O168)</f>
        <v>54.04</v>
      </c>
    </row>
    <row r="170" spans="1:16" ht="14.1" customHeight="1" x14ac:dyDescent="0.25">
      <c r="B170" s="6"/>
      <c r="C170" s="135" t="s">
        <v>34</v>
      </c>
      <c r="D170" s="14"/>
      <c r="E170" s="61">
        <f>E159+E169</f>
        <v>1580.56</v>
      </c>
      <c r="F170" s="119">
        <f t="shared" ref="F170" si="36">F159+F169</f>
        <v>49.250000000000007</v>
      </c>
      <c r="G170" s="119">
        <f t="shared" ref="G170" si="37">G159+G169</f>
        <v>55.41</v>
      </c>
      <c r="H170" s="119">
        <f t="shared" ref="H170" si="38">H159+H169</f>
        <v>226.5</v>
      </c>
      <c r="I170" s="61">
        <f t="shared" ref="I170" si="39">I159+I169</f>
        <v>401.04000000000008</v>
      </c>
      <c r="J170" s="61">
        <f t="shared" ref="J170" si="40">J159+J169</f>
        <v>156.80000000000001</v>
      </c>
      <c r="K170" s="61">
        <f t="shared" ref="K170" si="41">K159+K169</f>
        <v>457.61400000000003</v>
      </c>
      <c r="L170" s="61">
        <f t="shared" ref="L170" si="42">L159+L169</f>
        <v>192.90999999999997</v>
      </c>
      <c r="M170" s="17">
        <f t="shared" ref="M170" si="43">M159+M169</f>
        <v>74.827799999999996</v>
      </c>
      <c r="N170" s="17">
        <f t="shared" ref="N170" si="44">N159+N169</f>
        <v>38.2652</v>
      </c>
      <c r="O170" s="17">
        <f t="shared" ref="O170" si="45">O159+O169</f>
        <v>139.24</v>
      </c>
    </row>
    <row r="171" spans="1:16" ht="14.1" customHeight="1" x14ac:dyDescent="0.25">
      <c r="B171" s="99"/>
      <c r="C171" s="98"/>
      <c r="D171" s="100"/>
      <c r="E171" s="35"/>
      <c r="F171" s="108"/>
      <c r="G171" s="108"/>
      <c r="H171" s="108"/>
      <c r="I171" s="108"/>
      <c r="J171" s="108"/>
      <c r="K171" s="108"/>
      <c r="L171" s="108"/>
      <c r="M171" s="108"/>
      <c r="N171" s="108"/>
      <c r="O171" s="35"/>
    </row>
    <row r="172" spans="1:16" ht="14.1" customHeight="1" x14ac:dyDescent="0.25">
      <c r="B172" s="6" t="s">
        <v>0</v>
      </c>
      <c r="E172" s="109"/>
      <c r="F172" s="109"/>
      <c r="G172" s="109" t="s">
        <v>78</v>
      </c>
      <c r="H172" s="109"/>
      <c r="I172" s="109"/>
      <c r="J172" s="109"/>
      <c r="K172" s="109"/>
      <c r="L172" s="109"/>
      <c r="M172" s="109"/>
      <c r="N172" s="109"/>
      <c r="O172" s="109"/>
      <c r="P172" s="5"/>
    </row>
    <row r="173" spans="1:16" ht="14.1" customHeight="1" x14ac:dyDescent="0.25">
      <c r="A173" s="2"/>
      <c r="B173" s="10" t="s">
        <v>2</v>
      </c>
      <c r="C173" s="148" t="s">
        <v>3</v>
      </c>
      <c r="D173" s="150" t="s">
        <v>4</v>
      </c>
      <c r="E173" s="152" t="s">
        <v>5</v>
      </c>
      <c r="F173" s="154" t="s">
        <v>6</v>
      </c>
      <c r="G173" s="155"/>
      <c r="H173" s="156"/>
      <c r="I173" s="154" t="s">
        <v>7</v>
      </c>
      <c r="J173" s="155"/>
      <c r="K173" s="155"/>
      <c r="L173" s="156"/>
      <c r="M173" s="141" t="s">
        <v>8</v>
      </c>
      <c r="N173" s="142"/>
      <c r="O173" s="143"/>
      <c r="P173" s="5"/>
    </row>
    <row r="174" spans="1:16" ht="14.1" customHeight="1" x14ac:dyDescent="0.25">
      <c r="A174" s="2"/>
      <c r="B174" s="11"/>
      <c r="C174" s="149"/>
      <c r="D174" s="151"/>
      <c r="E174" s="153"/>
      <c r="F174" s="157"/>
      <c r="G174" s="158"/>
      <c r="H174" s="159"/>
      <c r="I174" s="157"/>
      <c r="J174" s="158"/>
      <c r="K174" s="158"/>
      <c r="L174" s="159"/>
      <c r="M174" s="144"/>
      <c r="N174" s="145"/>
      <c r="O174" s="146"/>
      <c r="P174" s="5"/>
    </row>
    <row r="175" spans="1:16" ht="14.1" customHeight="1" x14ac:dyDescent="0.25">
      <c r="A175" s="2"/>
      <c r="B175" s="12"/>
      <c r="C175" s="13"/>
      <c r="D175" s="14" t="s">
        <v>9</v>
      </c>
      <c r="E175" s="15" t="s">
        <v>10</v>
      </c>
      <c r="F175" s="15" t="s">
        <v>11</v>
      </c>
      <c r="G175" s="15" t="s">
        <v>12</v>
      </c>
      <c r="H175" s="16" t="s">
        <v>13</v>
      </c>
      <c r="I175" s="15" t="s">
        <v>14</v>
      </c>
      <c r="J175" s="15" t="s">
        <v>15</v>
      </c>
      <c r="K175" s="15" t="s">
        <v>16</v>
      </c>
      <c r="L175" s="17" t="s">
        <v>17</v>
      </c>
      <c r="M175" s="17" t="s">
        <v>18</v>
      </c>
      <c r="N175" s="15" t="s">
        <v>19</v>
      </c>
      <c r="O175" s="15" t="s">
        <v>20</v>
      </c>
      <c r="P175" s="5"/>
    </row>
    <row r="176" spans="1:16" ht="14.1" customHeight="1" x14ac:dyDescent="0.25">
      <c r="A176" s="2"/>
      <c r="B176" s="12">
        <v>1</v>
      </c>
      <c r="C176" s="18">
        <v>2</v>
      </c>
      <c r="D176" s="20">
        <v>3</v>
      </c>
      <c r="E176" s="18">
        <v>4</v>
      </c>
      <c r="F176" s="20">
        <v>5</v>
      </c>
      <c r="G176" s="18">
        <v>6</v>
      </c>
      <c r="H176" s="20">
        <v>7</v>
      </c>
      <c r="I176" s="18">
        <v>8</v>
      </c>
      <c r="J176" s="20">
        <v>9</v>
      </c>
      <c r="K176" s="18">
        <v>10</v>
      </c>
      <c r="L176" s="20">
        <v>11</v>
      </c>
      <c r="M176" s="18">
        <v>12</v>
      </c>
      <c r="N176" s="20">
        <v>13</v>
      </c>
      <c r="O176" s="18">
        <v>14</v>
      </c>
      <c r="P176" s="5"/>
    </row>
    <row r="177" spans="1:17" ht="14.1" customHeight="1" x14ac:dyDescent="0.25">
      <c r="A177" s="2"/>
      <c r="B177" s="21"/>
      <c r="C177" s="22"/>
      <c r="D177" s="23"/>
      <c r="F177" s="35"/>
      <c r="G177" s="35" t="s">
        <v>21</v>
      </c>
      <c r="L177" s="25"/>
      <c r="O177" s="17"/>
      <c r="P177" s="5"/>
    </row>
    <row r="178" spans="1:17" s="4" customFormat="1" ht="14.1" customHeight="1" x14ac:dyDescent="0.25">
      <c r="A178" s="3"/>
      <c r="B178" s="12">
        <v>223</v>
      </c>
      <c r="C178" s="26" t="s">
        <v>43</v>
      </c>
      <c r="D178" s="14">
        <v>150</v>
      </c>
      <c r="E178" s="14">
        <v>145</v>
      </c>
      <c r="F178" s="119">
        <v>10.199999999999999</v>
      </c>
      <c r="G178" s="94">
        <v>4.2</v>
      </c>
      <c r="H178" s="94">
        <v>16.5</v>
      </c>
      <c r="I178" s="14">
        <v>73.66</v>
      </c>
      <c r="J178" s="14">
        <v>26.33</v>
      </c>
      <c r="K178" s="14">
        <v>105</v>
      </c>
      <c r="L178" s="61">
        <v>0.7</v>
      </c>
      <c r="M178" s="15">
        <v>0.02</v>
      </c>
      <c r="N178" s="15">
        <v>0.06</v>
      </c>
      <c r="O178" s="15">
        <v>1.4</v>
      </c>
      <c r="P178" s="70"/>
      <c r="Q178" s="70"/>
    </row>
    <row r="179" spans="1:17" s="4" customFormat="1" ht="14.1" customHeight="1" x14ac:dyDescent="0.25">
      <c r="A179" s="3"/>
      <c r="B179" s="12">
        <v>376</v>
      </c>
      <c r="C179" s="13" t="s">
        <v>44</v>
      </c>
      <c r="D179" s="14">
        <v>200</v>
      </c>
      <c r="E179" s="14">
        <v>60</v>
      </c>
      <c r="F179" s="119">
        <v>0.1</v>
      </c>
      <c r="G179" s="94">
        <v>0</v>
      </c>
      <c r="H179" s="122">
        <v>15</v>
      </c>
      <c r="I179" s="14">
        <v>10</v>
      </c>
      <c r="J179" s="61">
        <v>0.34</v>
      </c>
      <c r="K179" s="14">
        <v>5</v>
      </c>
      <c r="L179" s="61">
        <v>0.06</v>
      </c>
      <c r="M179" s="15">
        <v>2E-3</v>
      </c>
      <c r="N179" s="15">
        <v>0.1</v>
      </c>
      <c r="O179" s="15">
        <v>1.8</v>
      </c>
      <c r="P179" s="70"/>
      <c r="Q179" s="70"/>
    </row>
    <row r="180" spans="1:17" s="4" customFormat="1" ht="14.1" customHeight="1" x14ac:dyDescent="0.25">
      <c r="A180" s="3"/>
      <c r="B180" s="27" t="s">
        <v>25</v>
      </c>
      <c r="C180" s="26" t="s">
        <v>26</v>
      </c>
      <c r="D180" s="14">
        <v>30</v>
      </c>
      <c r="E180" s="14">
        <v>63.6</v>
      </c>
      <c r="F180" s="119">
        <v>2.4</v>
      </c>
      <c r="G180" s="94">
        <v>0.4</v>
      </c>
      <c r="H180" s="94">
        <v>12.6</v>
      </c>
      <c r="I180" s="14">
        <v>14.6</v>
      </c>
      <c r="J180" s="14">
        <v>6.6</v>
      </c>
      <c r="K180" s="14">
        <v>17.399999999999999</v>
      </c>
      <c r="L180" s="61">
        <v>0.22</v>
      </c>
      <c r="M180" s="15">
        <v>5.0000000000000001E-3</v>
      </c>
      <c r="N180" s="15">
        <v>0.02</v>
      </c>
      <c r="O180" s="15">
        <v>1.2</v>
      </c>
      <c r="P180" s="70"/>
      <c r="Q180" s="70"/>
    </row>
    <row r="181" spans="1:17" ht="14.1" customHeight="1" x14ac:dyDescent="0.25">
      <c r="A181" s="2"/>
      <c r="B181" s="28" t="s">
        <v>25</v>
      </c>
      <c r="C181" s="29" t="s">
        <v>27</v>
      </c>
      <c r="D181" s="30">
        <v>20</v>
      </c>
      <c r="E181" s="31">
        <v>39</v>
      </c>
      <c r="F181" s="123">
        <v>1.3</v>
      </c>
      <c r="G181" s="123">
        <v>0.2</v>
      </c>
      <c r="H181" s="124">
        <v>8</v>
      </c>
      <c r="I181" s="30">
        <v>0.1</v>
      </c>
      <c r="J181" s="30">
        <v>1.2</v>
      </c>
      <c r="K181" s="30">
        <v>2E-3</v>
      </c>
      <c r="L181" s="30">
        <v>59</v>
      </c>
      <c r="M181" s="32">
        <v>20</v>
      </c>
      <c r="N181" s="15">
        <v>10</v>
      </c>
      <c r="O181" s="15">
        <v>2</v>
      </c>
      <c r="P181" s="5"/>
    </row>
    <row r="182" spans="1:17" x14ac:dyDescent="0.25">
      <c r="A182" s="2"/>
      <c r="B182" s="69">
        <v>338</v>
      </c>
      <c r="C182" s="26" t="s">
        <v>79</v>
      </c>
      <c r="D182" s="14">
        <v>200</v>
      </c>
      <c r="E182" s="14">
        <v>200</v>
      </c>
      <c r="F182" s="94">
        <v>3</v>
      </c>
      <c r="G182" s="94">
        <v>0</v>
      </c>
      <c r="H182" s="94">
        <v>47.2</v>
      </c>
      <c r="I182" s="14">
        <v>24</v>
      </c>
      <c r="J182" s="14">
        <v>80</v>
      </c>
      <c r="K182" s="14">
        <v>56</v>
      </c>
      <c r="L182" s="14">
        <v>1.2</v>
      </c>
      <c r="M182" s="15"/>
      <c r="N182" s="15"/>
      <c r="O182" s="15"/>
      <c r="P182" s="5"/>
    </row>
    <row r="183" spans="1:17" x14ac:dyDescent="0.25">
      <c r="A183" s="2"/>
      <c r="B183" s="12"/>
      <c r="C183" s="13" t="s">
        <v>99</v>
      </c>
      <c r="D183" s="61">
        <f t="shared" ref="D183:O183" si="46">SUM(D178:D182)</f>
        <v>600</v>
      </c>
      <c r="E183" s="61">
        <f t="shared" si="46"/>
        <v>507.6</v>
      </c>
      <c r="F183" s="119">
        <f t="shared" si="46"/>
        <v>17</v>
      </c>
      <c r="G183" s="119">
        <f t="shared" si="46"/>
        <v>4.8000000000000007</v>
      </c>
      <c r="H183" s="119">
        <f t="shared" si="46"/>
        <v>99.300000000000011</v>
      </c>
      <c r="I183" s="61">
        <f t="shared" si="46"/>
        <v>122.35999999999999</v>
      </c>
      <c r="J183" s="61">
        <f t="shared" si="46"/>
        <v>114.47</v>
      </c>
      <c r="K183" s="61">
        <f t="shared" si="46"/>
        <v>183.40199999999999</v>
      </c>
      <c r="L183" s="61">
        <f t="shared" si="46"/>
        <v>61.18</v>
      </c>
      <c r="M183" s="17">
        <f t="shared" si="46"/>
        <v>20.027000000000001</v>
      </c>
      <c r="N183" s="17">
        <f t="shared" si="46"/>
        <v>10.18</v>
      </c>
      <c r="O183" s="17">
        <f t="shared" si="46"/>
        <v>6.4</v>
      </c>
      <c r="P183" s="5"/>
    </row>
    <row r="184" spans="1:17" ht="14.1" customHeight="1" x14ac:dyDescent="0.25">
      <c r="A184" s="2"/>
      <c r="B184" s="81"/>
      <c r="C184" s="7"/>
      <c r="D184" s="8"/>
      <c r="E184" s="62"/>
      <c r="F184" s="16"/>
      <c r="G184" s="106" t="s">
        <v>101</v>
      </c>
      <c r="H184" s="16"/>
      <c r="I184" s="62"/>
      <c r="J184" s="62"/>
      <c r="K184" s="62"/>
      <c r="L184" s="8"/>
      <c r="M184" s="16"/>
      <c r="N184" s="16"/>
      <c r="O184" s="17"/>
      <c r="P184" s="5"/>
    </row>
    <row r="185" spans="1:17" x14ac:dyDescent="0.25">
      <c r="A185" s="2"/>
      <c r="B185" s="69">
        <v>52</v>
      </c>
      <c r="C185" s="26" t="s">
        <v>80</v>
      </c>
      <c r="D185" s="14">
        <v>100</v>
      </c>
      <c r="E185" s="14">
        <v>104</v>
      </c>
      <c r="F185" s="94">
        <v>1.6</v>
      </c>
      <c r="G185" s="94">
        <v>6</v>
      </c>
      <c r="H185" s="94">
        <v>11</v>
      </c>
      <c r="I185" s="14">
        <v>35.15</v>
      </c>
      <c r="J185" s="14">
        <v>20.9</v>
      </c>
      <c r="K185" s="14">
        <v>40.97</v>
      </c>
      <c r="L185" s="14">
        <v>1.33</v>
      </c>
      <c r="M185" s="15">
        <v>0.02</v>
      </c>
      <c r="N185" s="15">
        <v>9.5</v>
      </c>
      <c r="O185" s="15">
        <v>0</v>
      </c>
      <c r="P185" s="5"/>
    </row>
    <row r="186" spans="1:17" ht="14.1" customHeight="1" x14ac:dyDescent="0.25">
      <c r="A186" s="2"/>
      <c r="B186" s="12">
        <v>102</v>
      </c>
      <c r="C186" s="26" t="s">
        <v>40</v>
      </c>
      <c r="D186" s="14">
        <v>200</v>
      </c>
      <c r="E186" s="14">
        <v>163.75</v>
      </c>
      <c r="F186" s="94">
        <v>5.07</v>
      </c>
      <c r="G186" s="94">
        <v>5.35</v>
      </c>
      <c r="H186" s="94">
        <v>23.85</v>
      </c>
      <c r="I186" s="14">
        <v>39</v>
      </c>
      <c r="J186" s="14">
        <v>17</v>
      </c>
      <c r="K186" s="14">
        <v>39</v>
      </c>
      <c r="L186" s="14">
        <v>0.6</v>
      </c>
      <c r="M186" s="15">
        <v>1E-3</v>
      </c>
      <c r="N186" s="15">
        <v>4.0000000000000001E-3</v>
      </c>
      <c r="O186" s="15">
        <v>12</v>
      </c>
      <c r="P186" s="5"/>
    </row>
    <row r="187" spans="1:17" ht="14.1" customHeight="1" x14ac:dyDescent="0.25">
      <c r="A187" s="2"/>
      <c r="B187" s="27">
        <v>287</v>
      </c>
      <c r="C187" s="26" t="s">
        <v>81</v>
      </c>
      <c r="D187" s="14">
        <v>100</v>
      </c>
      <c r="E187" s="14">
        <v>143</v>
      </c>
      <c r="F187" s="94">
        <v>9</v>
      </c>
      <c r="G187" s="94">
        <v>9</v>
      </c>
      <c r="H187" s="94">
        <v>6.6</v>
      </c>
      <c r="I187" s="14"/>
      <c r="J187" s="14"/>
      <c r="K187" s="14"/>
      <c r="L187" s="14"/>
      <c r="M187" s="15"/>
      <c r="N187" s="15"/>
      <c r="O187" s="15"/>
      <c r="P187" s="5"/>
    </row>
    <row r="188" spans="1:17" ht="14.1" customHeight="1" x14ac:dyDescent="0.25">
      <c r="A188" s="2"/>
      <c r="B188" s="113">
        <v>302</v>
      </c>
      <c r="C188" s="83" t="s">
        <v>51</v>
      </c>
      <c r="D188" s="40">
        <f>[1]гар.!$P$4</f>
        <v>200</v>
      </c>
      <c r="E188" s="14">
        <v>333</v>
      </c>
      <c r="F188" s="41">
        <v>10.02</v>
      </c>
      <c r="G188" s="41">
        <v>8.3800000000000008</v>
      </c>
      <c r="H188" s="41">
        <v>54.3</v>
      </c>
      <c r="I188" s="57">
        <v>10</v>
      </c>
      <c r="J188" s="57">
        <v>23</v>
      </c>
      <c r="K188" s="57">
        <v>0.5</v>
      </c>
      <c r="L188" s="57">
        <v>0.5</v>
      </c>
      <c r="M188" s="40">
        <v>1E-3</v>
      </c>
      <c r="N188" s="40">
        <v>0.2</v>
      </c>
      <c r="O188" s="40">
        <v>0.5</v>
      </c>
      <c r="P188" s="5"/>
    </row>
    <row r="189" spans="1:17" ht="14.1" customHeight="1" x14ac:dyDescent="0.25">
      <c r="A189" s="2"/>
      <c r="B189" s="12">
        <v>348</v>
      </c>
      <c r="C189" s="26" t="s">
        <v>82</v>
      </c>
      <c r="D189" s="14">
        <v>200</v>
      </c>
      <c r="E189" s="14">
        <v>140.19999999999999</v>
      </c>
      <c r="F189" s="94">
        <v>1.04</v>
      </c>
      <c r="G189" s="94">
        <v>0</v>
      </c>
      <c r="H189" s="94">
        <v>34</v>
      </c>
      <c r="I189" s="14">
        <v>140</v>
      </c>
      <c r="J189" s="14">
        <v>26</v>
      </c>
      <c r="K189" s="14">
        <v>48</v>
      </c>
      <c r="L189" s="14">
        <v>0.2</v>
      </c>
      <c r="M189" s="15">
        <v>0.01</v>
      </c>
      <c r="N189" s="15">
        <v>0.02</v>
      </c>
      <c r="O189" s="15">
        <v>14</v>
      </c>
      <c r="P189" s="5"/>
    </row>
    <row r="190" spans="1:17" s="4" customFormat="1" ht="14.1" customHeight="1" x14ac:dyDescent="0.25">
      <c r="A190" s="3"/>
      <c r="B190" s="27" t="s">
        <v>25</v>
      </c>
      <c r="C190" s="51" t="s">
        <v>26</v>
      </c>
      <c r="D190" s="14">
        <v>60</v>
      </c>
      <c r="E190" s="14">
        <v>127.2</v>
      </c>
      <c r="F190" s="119">
        <v>4.8</v>
      </c>
      <c r="G190" s="94">
        <v>0.8</v>
      </c>
      <c r="H190" s="94">
        <v>25.2</v>
      </c>
      <c r="I190" s="14">
        <v>0.04</v>
      </c>
      <c r="J190" s="14">
        <v>2.4</v>
      </c>
      <c r="K190" s="14">
        <v>0.01</v>
      </c>
      <c r="L190" s="14">
        <v>29.2</v>
      </c>
      <c r="M190" s="15">
        <v>34.799999999999997</v>
      </c>
      <c r="N190" s="15">
        <v>13.2</v>
      </c>
      <c r="O190" s="15">
        <v>0.44</v>
      </c>
      <c r="P190" s="70"/>
      <c r="Q190" s="70"/>
    </row>
    <row r="191" spans="1:17" ht="14.1" customHeight="1" x14ac:dyDescent="0.25">
      <c r="A191" s="2"/>
      <c r="B191" s="28" t="s">
        <v>25</v>
      </c>
      <c r="C191" s="29" t="s">
        <v>27</v>
      </c>
      <c r="D191" s="30">
        <v>20</v>
      </c>
      <c r="E191" s="31">
        <v>39</v>
      </c>
      <c r="F191" s="123">
        <v>1.3</v>
      </c>
      <c r="G191" s="123">
        <v>0.2</v>
      </c>
      <c r="H191" s="124">
        <v>8</v>
      </c>
      <c r="I191" s="30">
        <v>0.1</v>
      </c>
      <c r="J191" s="30">
        <v>1.2</v>
      </c>
      <c r="K191" s="30">
        <v>2E-3</v>
      </c>
      <c r="L191" s="30">
        <v>59</v>
      </c>
      <c r="M191" s="32">
        <v>20</v>
      </c>
      <c r="N191" s="15">
        <v>10</v>
      </c>
      <c r="O191" s="15">
        <v>2</v>
      </c>
      <c r="P191" s="5"/>
    </row>
    <row r="192" spans="1:17" ht="14.1" customHeight="1" x14ac:dyDescent="0.25">
      <c r="B192" s="6"/>
      <c r="C192" s="13" t="s">
        <v>100</v>
      </c>
      <c r="D192" s="85">
        <f>SUM(D185:D191)</f>
        <v>880</v>
      </c>
      <c r="E192" s="85">
        <f t="shared" ref="E192:O192" si="47">SUM(E185:E191)</f>
        <v>1050.1500000000001</v>
      </c>
      <c r="F192" s="86">
        <f t="shared" si="47"/>
        <v>32.83</v>
      </c>
      <c r="G192" s="86">
        <f t="shared" si="47"/>
        <v>29.730000000000004</v>
      </c>
      <c r="H192" s="86">
        <f t="shared" si="47"/>
        <v>162.94999999999999</v>
      </c>
      <c r="I192" s="85">
        <f t="shared" si="47"/>
        <v>224.29</v>
      </c>
      <c r="J192" s="85">
        <f t="shared" si="47"/>
        <v>90.500000000000014</v>
      </c>
      <c r="K192" s="85">
        <f t="shared" si="47"/>
        <v>128.482</v>
      </c>
      <c r="L192" s="85">
        <f t="shared" si="47"/>
        <v>90.83</v>
      </c>
      <c r="M192" s="138">
        <f t="shared" si="47"/>
        <v>54.831999999999994</v>
      </c>
      <c r="N192" s="138">
        <f t="shared" si="47"/>
        <v>32.923999999999999</v>
      </c>
      <c r="O192" s="138">
        <f t="shared" si="47"/>
        <v>28.94</v>
      </c>
      <c r="P192" s="5"/>
    </row>
    <row r="193" spans="1:17" ht="14.1" customHeight="1" x14ac:dyDescent="0.25">
      <c r="B193" s="6"/>
      <c r="C193" s="135" t="s">
        <v>34</v>
      </c>
      <c r="D193" s="61">
        <f>D183+D192</f>
        <v>1480</v>
      </c>
      <c r="E193" s="61">
        <f t="shared" ref="E193:O193" si="48">E183+E192</f>
        <v>1557.75</v>
      </c>
      <c r="F193" s="119">
        <f t="shared" si="48"/>
        <v>49.83</v>
      </c>
      <c r="G193" s="119">
        <f t="shared" si="48"/>
        <v>34.53</v>
      </c>
      <c r="H193" s="119">
        <f t="shared" si="48"/>
        <v>262.25</v>
      </c>
      <c r="I193" s="61">
        <f t="shared" si="48"/>
        <v>346.65</v>
      </c>
      <c r="J193" s="61">
        <f t="shared" si="48"/>
        <v>204.97000000000003</v>
      </c>
      <c r="K193" s="61">
        <f t="shared" si="48"/>
        <v>311.88400000000001</v>
      </c>
      <c r="L193" s="61">
        <f t="shared" si="48"/>
        <v>152.01</v>
      </c>
      <c r="M193" s="17">
        <f t="shared" si="48"/>
        <v>74.858999999999995</v>
      </c>
      <c r="N193" s="17">
        <f t="shared" si="48"/>
        <v>43.103999999999999</v>
      </c>
      <c r="O193" s="17">
        <f t="shared" si="48"/>
        <v>35.340000000000003</v>
      </c>
    </row>
    <row r="194" spans="1:17" ht="14.1" customHeight="1" x14ac:dyDescent="0.25">
      <c r="B194" s="21"/>
      <c r="C194" s="55"/>
      <c r="D194" s="23"/>
      <c r="E194" s="108"/>
      <c r="F194" s="35"/>
      <c r="G194" s="35"/>
      <c r="H194" s="35"/>
      <c r="I194" s="108"/>
      <c r="J194" s="35"/>
      <c r="K194" s="35"/>
      <c r="L194" s="35"/>
      <c r="M194" s="35"/>
      <c r="N194" s="35"/>
      <c r="O194" s="35"/>
    </row>
    <row r="195" spans="1:17" ht="14.1" customHeight="1" x14ac:dyDescent="0.25">
      <c r="B195" s="6" t="s">
        <v>0</v>
      </c>
      <c r="C195" s="22"/>
      <c r="D195" s="23"/>
      <c r="E195" s="109"/>
      <c r="F195" s="35"/>
      <c r="G195" s="109" t="s">
        <v>83</v>
      </c>
      <c r="H195" s="35"/>
      <c r="I195" s="109"/>
      <c r="J195" s="35"/>
      <c r="K195" s="35"/>
      <c r="L195" s="35"/>
      <c r="M195" s="35"/>
      <c r="N195" s="35"/>
      <c r="O195" s="35"/>
    </row>
    <row r="196" spans="1:17" ht="14.1" customHeight="1" x14ac:dyDescent="0.25">
      <c r="A196" s="2"/>
      <c r="B196" s="10" t="s">
        <v>2</v>
      </c>
      <c r="C196" s="148" t="s">
        <v>3</v>
      </c>
      <c r="D196" s="150" t="s">
        <v>4</v>
      </c>
      <c r="E196" s="152" t="s">
        <v>5</v>
      </c>
      <c r="F196" s="154" t="s">
        <v>6</v>
      </c>
      <c r="G196" s="155"/>
      <c r="H196" s="156"/>
      <c r="I196" s="154" t="s">
        <v>7</v>
      </c>
      <c r="J196" s="155"/>
      <c r="K196" s="155"/>
      <c r="L196" s="156"/>
      <c r="M196" s="141" t="s">
        <v>8</v>
      </c>
      <c r="N196" s="142"/>
      <c r="O196" s="143"/>
    </row>
    <row r="197" spans="1:17" ht="14.1" customHeight="1" x14ac:dyDescent="0.25">
      <c r="A197" s="2"/>
      <c r="B197" s="11"/>
      <c r="C197" s="149"/>
      <c r="D197" s="151"/>
      <c r="E197" s="153"/>
      <c r="F197" s="157"/>
      <c r="G197" s="158"/>
      <c r="H197" s="159"/>
      <c r="I197" s="157"/>
      <c r="J197" s="158"/>
      <c r="K197" s="158"/>
      <c r="L197" s="159"/>
      <c r="M197" s="144"/>
      <c r="N197" s="145"/>
      <c r="O197" s="146"/>
    </row>
    <row r="198" spans="1:17" ht="14.1" customHeight="1" x14ac:dyDescent="0.25">
      <c r="A198" s="2"/>
      <c r="B198" s="12"/>
      <c r="C198" s="13"/>
      <c r="D198" s="14" t="s">
        <v>9</v>
      </c>
      <c r="E198" s="15" t="s">
        <v>10</v>
      </c>
      <c r="F198" s="15" t="s">
        <v>11</v>
      </c>
      <c r="G198" s="15" t="s">
        <v>12</v>
      </c>
      <c r="H198" s="16" t="s">
        <v>13</v>
      </c>
      <c r="I198" s="15" t="s">
        <v>14</v>
      </c>
      <c r="J198" s="15" t="s">
        <v>15</v>
      </c>
      <c r="K198" s="15" t="s">
        <v>16</v>
      </c>
      <c r="L198" s="17" t="s">
        <v>17</v>
      </c>
      <c r="M198" s="17" t="s">
        <v>18</v>
      </c>
      <c r="N198" s="15" t="s">
        <v>19</v>
      </c>
      <c r="O198" s="15" t="s">
        <v>20</v>
      </c>
    </row>
    <row r="199" spans="1:17" ht="14.1" customHeight="1" x14ac:dyDescent="0.25">
      <c r="A199" s="2"/>
      <c r="B199" s="12">
        <v>1</v>
      </c>
      <c r="C199" s="18">
        <v>2</v>
      </c>
      <c r="D199" s="20">
        <v>3</v>
      </c>
      <c r="E199" s="18">
        <v>4</v>
      </c>
      <c r="F199" s="20">
        <v>5</v>
      </c>
      <c r="G199" s="18">
        <v>6</v>
      </c>
      <c r="H199" s="20">
        <v>7</v>
      </c>
      <c r="I199" s="18">
        <v>8</v>
      </c>
      <c r="J199" s="20">
        <v>9</v>
      </c>
      <c r="K199" s="18">
        <v>10</v>
      </c>
      <c r="L199" s="20">
        <v>11</v>
      </c>
      <c r="M199" s="18">
        <v>12</v>
      </c>
      <c r="N199" s="20">
        <v>13</v>
      </c>
      <c r="O199" s="18">
        <v>14</v>
      </c>
    </row>
    <row r="200" spans="1:17" ht="14.1" customHeight="1" x14ac:dyDescent="0.25">
      <c r="A200" s="2"/>
      <c r="B200" s="21"/>
      <c r="C200" s="22"/>
      <c r="D200" s="8"/>
      <c r="F200" s="109"/>
      <c r="G200" s="109" t="s">
        <v>21</v>
      </c>
      <c r="L200" s="25"/>
      <c r="O200" s="17"/>
    </row>
    <row r="201" spans="1:17" s="4" customFormat="1" ht="14.1" customHeight="1" x14ac:dyDescent="0.25">
      <c r="A201" s="3"/>
      <c r="B201" s="137">
        <v>288</v>
      </c>
      <c r="C201" s="103" t="s">
        <v>84</v>
      </c>
      <c r="D201" s="40">
        <v>100</v>
      </c>
      <c r="E201" s="14">
        <v>268</v>
      </c>
      <c r="F201" s="41">
        <v>23.4</v>
      </c>
      <c r="G201" s="41">
        <v>19</v>
      </c>
      <c r="H201" s="41">
        <v>1.8</v>
      </c>
      <c r="I201" s="14">
        <v>4</v>
      </c>
      <c r="J201" s="14">
        <v>8.8000000000000007</v>
      </c>
      <c r="K201" s="14">
        <v>75.2</v>
      </c>
      <c r="L201" s="14">
        <v>1.1599999999999999</v>
      </c>
      <c r="M201" s="15">
        <v>0</v>
      </c>
      <c r="N201" s="15">
        <v>0.02</v>
      </c>
      <c r="O201" s="15">
        <v>0</v>
      </c>
      <c r="Q201" s="70"/>
    </row>
    <row r="202" spans="1:17" ht="14.1" customHeight="1" x14ac:dyDescent="0.25">
      <c r="A202" s="2"/>
      <c r="B202" s="113">
        <v>205</v>
      </c>
      <c r="C202" s="39" t="s">
        <v>32</v>
      </c>
      <c r="D202" s="78">
        <v>200</v>
      </c>
      <c r="E202" s="78">
        <v>176</v>
      </c>
      <c r="F202" s="94">
        <v>4.2</v>
      </c>
      <c r="G202" s="126">
        <v>5.4</v>
      </c>
      <c r="H202" s="126">
        <v>27.7</v>
      </c>
      <c r="I202" s="78">
        <v>12.88</v>
      </c>
      <c r="J202" s="78">
        <v>0.34</v>
      </c>
      <c r="K202" s="78">
        <v>0.03</v>
      </c>
      <c r="L202" s="78">
        <v>0.05</v>
      </c>
      <c r="M202" s="79">
        <v>0.01</v>
      </c>
      <c r="N202" s="79">
        <v>3.46</v>
      </c>
      <c r="O202" s="15"/>
    </row>
    <row r="203" spans="1:17" s="4" customFormat="1" ht="14.1" customHeight="1" x14ac:dyDescent="0.25">
      <c r="A203" s="3"/>
      <c r="B203" s="12">
        <v>376</v>
      </c>
      <c r="C203" s="13" t="s">
        <v>44</v>
      </c>
      <c r="D203" s="14">
        <v>200</v>
      </c>
      <c r="E203" s="14">
        <v>60</v>
      </c>
      <c r="F203" s="119">
        <v>0.1</v>
      </c>
      <c r="G203" s="94">
        <v>0</v>
      </c>
      <c r="H203" s="122">
        <v>15</v>
      </c>
      <c r="I203" s="14">
        <v>10</v>
      </c>
      <c r="J203" s="61">
        <v>0.34</v>
      </c>
      <c r="K203" s="14">
        <v>5</v>
      </c>
      <c r="L203" s="61">
        <v>0.06</v>
      </c>
      <c r="M203" s="15">
        <v>2E-3</v>
      </c>
      <c r="N203" s="15">
        <v>0.1</v>
      </c>
      <c r="O203" s="15">
        <v>1.8</v>
      </c>
      <c r="Q203" s="70"/>
    </row>
    <row r="204" spans="1:17" s="4" customFormat="1" ht="14.1" customHeight="1" x14ac:dyDescent="0.25">
      <c r="A204" s="3"/>
      <c r="B204" s="27" t="s">
        <v>25</v>
      </c>
      <c r="C204" s="26" t="s">
        <v>26</v>
      </c>
      <c r="D204" s="14">
        <v>30</v>
      </c>
      <c r="E204" s="14">
        <v>63.6</v>
      </c>
      <c r="F204" s="119">
        <v>2.4</v>
      </c>
      <c r="G204" s="94">
        <v>0.4</v>
      </c>
      <c r="H204" s="94">
        <v>12.6</v>
      </c>
      <c r="I204" s="14">
        <v>14.6</v>
      </c>
      <c r="J204" s="14">
        <v>6.6</v>
      </c>
      <c r="K204" s="14">
        <v>17.399999999999999</v>
      </c>
      <c r="L204" s="61">
        <v>0.22</v>
      </c>
      <c r="M204" s="15">
        <v>5.0000000000000001E-3</v>
      </c>
      <c r="N204" s="15">
        <v>0.02</v>
      </c>
      <c r="O204" s="15">
        <v>1.2</v>
      </c>
      <c r="Q204" s="70"/>
    </row>
    <row r="205" spans="1:17" ht="14.1" customHeight="1" x14ac:dyDescent="0.25">
      <c r="A205" s="2"/>
      <c r="B205" s="33" t="s">
        <v>25</v>
      </c>
      <c r="C205" s="120" t="s">
        <v>27</v>
      </c>
      <c r="D205" s="14">
        <v>20</v>
      </c>
      <c r="E205" s="61">
        <v>39</v>
      </c>
      <c r="F205" s="119">
        <v>1.3</v>
      </c>
      <c r="G205" s="119">
        <v>0.2</v>
      </c>
      <c r="H205" s="94">
        <v>8</v>
      </c>
      <c r="I205" s="14">
        <v>0.1</v>
      </c>
      <c r="J205" s="14">
        <v>1.2</v>
      </c>
      <c r="K205" s="14">
        <v>2E-3</v>
      </c>
      <c r="L205" s="14">
        <v>59</v>
      </c>
      <c r="M205" s="15">
        <v>20</v>
      </c>
      <c r="N205" s="15">
        <v>10</v>
      </c>
      <c r="O205" s="15">
        <v>2</v>
      </c>
    </row>
    <row r="206" spans="1:17" s="4" customFormat="1" ht="14.1" customHeight="1" x14ac:dyDescent="0.25">
      <c r="A206" s="3"/>
      <c r="B206" s="11"/>
      <c r="C206" s="13" t="s">
        <v>99</v>
      </c>
      <c r="D206" s="54">
        <f t="shared" ref="D206:O206" si="49">SUM(D201:D205)</f>
        <v>550</v>
      </c>
      <c r="E206" s="54">
        <f t="shared" si="49"/>
        <v>606.6</v>
      </c>
      <c r="F206" s="125">
        <f t="shared" si="49"/>
        <v>31.4</v>
      </c>
      <c r="G206" s="125">
        <f t="shared" si="49"/>
        <v>24.999999999999996</v>
      </c>
      <c r="H206" s="125">
        <f t="shared" si="49"/>
        <v>65.099999999999994</v>
      </c>
      <c r="I206" s="54">
        <f t="shared" si="49"/>
        <v>41.580000000000005</v>
      </c>
      <c r="J206" s="54">
        <f t="shared" si="49"/>
        <v>17.279999999999998</v>
      </c>
      <c r="K206" s="54">
        <f t="shared" si="49"/>
        <v>97.631999999999991</v>
      </c>
      <c r="L206" s="8">
        <f t="shared" si="49"/>
        <v>60.49</v>
      </c>
      <c r="M206" s="110">
        <f t="shared" si="49"/>
        <v>20.016999999999999</v>
      </c>
      <c r="N206" s="110">
        <f t="shared" si="49"/>
        <v>13.6</v>
      </c>
      <c r="O206" s="110">
        <f t="shared" si="49"/>
        <v>5</v>
      </c>
      <c r="Q206" s="70"/>
    </row>
    <row r="207" spans="1:17" ht="14.1" customHeight="1" x14ac:dyDescent="0.25">
      <c r="A207" s="2"/>
      <c r="B207" s="36"/>
      <c r="C207" s="37"/>
      <c r="D207" s="8"/>
      <c r="E207" s="62"/>
      <c r="F207" s="16"/>
      <c r="G207" s="16" t="s">
        <v>46</v>
      </c>
      <c r="H207" s="16" t="s">
        <v>47</v>
      </c>
      <c r="I207" s="62"/>
      <c r="J207" s="62"/>
      <c r="K207" s="62"/>
      <c r="L207" s="8"/>
      <c r="M207" s="16"/>
      <c r="N207" s="16"/>
      <c r="O207" s="17"/>
    </row>
    <row r="208" spans="1:17" ht="27" customHeight="1" x14ac:dyDescent="0.25">
      <c r="A208" s="2"/>
      <c r="B208" s="69">
        <v>24</v>
      </c>
      <c r="C208" s="26" t="s">
        <v>85</v>
      </c>
      <c r="D208" s="14">
        <v>100</v>
      </c>
      <c r="E208" s="14">
        <v>80</v>
      </c>
      <c r="F208" s="94">
        <v>1</v>
      </c>
      <c r="G208" s="94">
        <v>6</v>
      </c>
      <c r="H208" s="94">
        <v>5.5</v>
      </c>
      <c r="I208" s="14">
        <v>18.68</v>
      </c>
      <c r="J208" s="14">
        <v>16.260000000000002</v>
      </c>
      <c r="K208" s="14">
        <v>34.61</v>
      </c>
      <c r="L208" s="14">
        <v>0.74</v>
      </c>
      <c r="M208" s="15">
        <v>0</v>
      </c>
      <c r="N208" s="15">
        <v>0.05</v>
      </c>
      <c r="O208" s="15">
        <v>16.760000000000002</v>
      </c>
    </row>
    <row r="209" spans="1:16" ht="14.1" customHeight="1" x14ac:dyDescent="0.25">
      <c r="A209" s="2"/>
      <c r="B209" s="113">
        <v>103</v>
      </c>
      <c r="C209" s="39" t="s">
        <v>86</v>
      </c>
      <c r="D209" s="14">
        <v>200</v>
      </c>
      <c r="E209" s="14">
        <v>106</v>
      </c>
      <c r="F209" s="94">
        <v>2.12</v>
      </c>
      <c r="G209" s="94">
        <v>2.2200000000000002</v>
      </c>
      <c r="H209" s="94">
        <v>19.38</v>
      </c>
      <c r="I209" s="14">
        <v>29.439999999999998</v>
      </c>
      <c r="J209" s="14">
        <v>64.320000000000007</v>
      </c>
      <c r="K209" s="14">
        <v>0.96</v>
      </c>
      <c r="L209" s="14">
        <v>2.4E-2</v>
      </c>
      <c r="M209" s="15">
        <v>6.4000000000000001E-2</v>
      </c>
      <c r="N209" s="15">
        <v>17.600000000000001</v>
      </c>
      <c r="O209" s="15">
        <v>0</v>
      </c>
    </row>
    <row r="210" spans="1:16" ht="14.1" customHeight="1" x14ac:dyDescent="0.25">
      <c r="A210" s="2"/>
      <c r="B210" s="12">
        <v>229</v>
      </c>
      <c r="C210" s="26" t="s">
        <v>87</v>
      </c>
      <c r="D210" s="14">
        <v>100</v>
      </c>
      <c r="E210" s="14">
        <v>99</v>
      </c>
      <c r="F210" s="94">
        <v>9.1</v>
      </c>
      <c r="G210" s="94">
        <v>4.8</v>
      </c>
      <c r="H210" s="94">
        <v>4.8</v>
      </c>
      <c r="I210" s="14">
        <v>59</v>
      </c>
      <c r="J210" s="14">
        <v>126</v>
      </c>
      <c r="K210" s="14">
        <v>187</v>
      </c>
      <c r="L210" s="14">
        <v>0.86</v>
      </c>
      <c r="M210" s="15">
        <v>6.0000000000000001E-3</v>
      </c>
      <c r="N210" s="15">
        <v>0.1</v>
      </c>
      <c r="O210" s="15">
        <v>0.48</v>
      </c>
    </row>
    <row r="211" spans="1:16" ht="14.1" customHeight="1" x14ac:dyDescent="0.25">
      <c r="A211" s="2"/>
      <c r="B211" s="12">
        <v>304</v>
      </c>
      <c r="C211" s="26" t="s">
        <v>74</v>
      </c>
      <c r="D211" s="14">
        <v>200</v>
      </c>
      <c r="E211" s="14">
        <v>314.2</v>
      </c>
      <c r="F211" s="94">
        <v>5.0199999999999996</v>
      </c>
      <c r="G211" s="94">
        <v>8.14</v>
      </c>
      <c r="H211" s="94">
        <v>55.2</v>
      </c>
      <c r="I211" s="14">
        <v>102</v>
      </c>
      <c r="J211" s="14">
        <v>16</v>
      </c>
      <c r="K211" s="14">
        <v>89</v>
      </c>
      <c r="L211" s="14">
        <v>0.5</v>
      </c>
      <c r="M211" s="15">
        <v>1E-3</v>
      </c>
      <c r="N211" s="15">
        <v>0.03</v>
      </c>
      <c r="O211" s="15">
        <v>46</v>
      </c>
    </row>
    <row r="212" spans="1:16" ht="14.1" customHeight="1" x14ac:dyDescent="0.25">
      <c r="A212" s="2"/>
      <c r="B212" s="12">
        <v>342</v>
      </c>
      <c r="C212" s="26" t="s">
        <v>52</v>
      </c>
      <c r="D212" s="14">
        <v>200</v>
      </c>
      <c r="E212" s="14">
        <v>116.6</v>
      </c>
      <c r="F212" s="94">
        <v>0.16</v>
      </c>
      <c r="G212" s="94">
        <v>0</v>
      </c>
      <c r="H212" s="94">
        <v>0</v>
      </c>
      <c r="I212" s="14">
        <v>140</v>
      </c>
      <c r="J212" s="14">
        <v>26</v>
      </c>
      <c r="K212" s="14">
        <v>48</v>
      </c>
      <c r="L212" s="14">
        <v>0.2</v>
      </c>
      <c r="M212" s="15">
        <v>0.01</v>
      </c>
      <c r="N212" s="15">
        <v>0.02</v>
      </c>
      <c r="O212" s="15">
        <v>14</v>
      </c>
    </row>
    <row r="213" spans="1:16" ht="14.1" customHeight="1" x14ac:dyDescent="0.25">
      <c r="A213" s="2"/>
      <c r="B213" s="27" t="s">
        <v>25</v>
      </c>
      <c r="C213" s="51" t="s">
        <v>26</v>
      </c>
      <c r="D213" s="14">
        <v>60</v>
      </c>
      <c r="E213" s="14">
        <v>127.2</v>
      </c>
      <c r="F213" s="119">
        <v>4.8</v>
      </c>
      <c r="G213" s="94">
        <v>0.8</v>
      </c>
      <c r="H213" s="94">
        <v>25.2</v>
      </c>
      <c r="I213" s="14">
        <v>0.04</v>
      </c>
      <c r="J213" s="14">
        <v>2.4</v>
      </c>
      <c r="K213" s="14">
        <v>0.01</v>
      </c>
      <c r="L213" s="14">
        <v>29.2</v>
      </c>
      <c r="M213" s="15">
        <v>34.799999999999997</v>
      </c>
      <c r="N213" s="15">
        <v>13.2</v>
      </c>
      <c r="O213" s="16">
        <v>0.44</v>
      </c>
    </row>
    <row r="214" spans="1:16" ht="14.1" customHeight="1" x14ac:dyDescent="0.25">
      <c r="A214" s="2"/>
      <c r="B214" s="28" t="s">
        <v>25</v>
      </c>
      <c r="C214" s="29" t="s">
        <v>27</v>
      </c>
      <c r="D214" s="30">
        <v>20</v>
      </c>
      <c r="E214" s="31">
        <v>39</v>
      </c>
      <c r="F214" s="123">
        <v>1.3</v>
      </c>
      <c r="G214" s="123">
        <v>0.2</v>
      </c>
      <c r="H214" s="124">
        <v>8</v>
      </c>
      <c r="I214" s="30">
        <v>0.1</v>
      </c>
      <c r="J214" s="30">
        <v>1.2</v>
      </c>
      <c r="K214" s="30">
        <v>2E-3</v>
      </c>
      <c r="L214" s="30">
        <v>59</v>
      </c>
      <c r="M214" s="32">
        <v>20</v>
      </c>
      <c r="N214" s="15">
        <v>10</v>
      </c>
      <c r="O214" s="15">
        <v>2</v>
      </c>
    </row>
    <row r="215" spans="1:16" ht="14.1" customHeight="1" x14ac:dyDescent="0.25">
      <c r="A215" s="2"/>
      <c r="B215" s="12"/>
      <c r="C215" s="13" t="s">
        <v>100</v>
      </c>
      <c r="D215" s="14">
        <f>SUM(D208:D214)</f>
        <v>880</v>
      </c>
      <c r="E215" s="61">
        <f t="shared" ref="E215:O215" si="50">SUM(E208:E214)</f>
        <v>882.00000000000011</v>
      </c>
      <c r="F215" s="119">
        <f t="shared" si="50"/>
        <v>23.5</v>
      </c>
      <c r="G215" s="119">
        <f t="shared" si="50"/>
        <v>22.16</v>
      </c>
      <c r="H215" s="119">
        <f t="shared" si="50"/>
        <v>118.08</v>
      </c>
      <c r="I215" s="61">
        <f t="shared" si="50"/>
        <v>349.26000000000005</v>
      </c>
      <c r="J215" s="61">
        <f t="shared" si="50"/>
        <v>252.18</v>
      </c>
      <c r="K215" s="61">
        <f t="shared" si="50"/>
        <v>359.58199999999999</v>
      </c>
      <c r="L215" s="61">
        <f t="shared" si="50"/>
        <v>90.524000000000001</v>
      </c>
      <c r="M215" s="17">
        <f t="shared" si="50"/>
        <v>54.881</v>
      </c>
      <c r="N215" s="17">
        <f t="shared" si="50"/>
        <v>41</v>
      </c>
      <c r="O215" s="17">
        <f t="shared" si="50"/>
        <v>79.680000000000007</v>
      </c>
    </row>
    <row r="216" spans="1:16" ht="14.1" customHeight="1" x14ac:dyDescent="0.25">
      <c r="A216" s="2"/>
      <c r="B216" s="11"/>
      <c r="C216" s="53" t="s">
        <v>34</v>
      </c>
      <c r="D216" s="54"/>
      <c r="E216" s="54">
        <f t="shared" ref="E216:O216" si="51">E215+E206</f>
        <v>1488.6000000000001</v>
      </c>
      <c r="F216" s="125">
        <f t="shared" si="51"/>
        <v>54.9</v>
      </c>
      <c r="G216" s="125">
        <f t="shared" si="51"/>
        <v>47.16</v>
      </c>
      <c r="H216" s="125">
        <f t="shared" si="51"/>
        <v>183.18</v>
      </c>
      <c r="I216" s="54">
        <f t="shared" si="51"/>
        <v>390.84000000000003</v>
      </c>
      <c r="J216" s="54">
        <f t="shared" si="51"/>
        <v>269.45999999999998</v>
      </c>
      <c r="K216" s="54">
        <f t="shared" si="51"/>
        <v>457.214</v>
      </c>
      <c r="L216" s="54">
        <f t="shared" si="51"/>
        <v>151.01400000000001</v>
      </c>
      <c r="M216" s="110">
        <f t="shared" si="51"/>
        <v>74.897999999999996</v>
      </c>
      <c r="N216" s="110">
        <f t="shared" si="51"/>
        <v>54.6</v>
      </c>
      <c r="O216" s="110">
        <f t="shared" si="51"/>
        <v>84.68</v>
      </c>
    </row>
    <row r="217" spans="1:16" ht="14.1" customHeight="1" x14ac:dyDescent="0.25">
      <c r="A217" s="5"/>
      <c r="B217" s="132"/>
      <c r="C217" s="22"/>
      <c r="D217" s="23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</row>
    <row r="218" spans="1:16" ht="14.1" customHeight="1" x14ac:dyDescent="0.25">
      <c r="A218" s="2"/>
      <c r="B218" s="12" t="s">
        <v>0</v>
      </c>
      <c r="C218" s="22"/>
      <c r="D218" s="23"/>
      <c r="E218" s="109"/>
      <c r="F218" s="35"/>
      <c r="G218" s="109" t="s">
        <v>88</v>
      </c>
      <c r="H218" s="35"/>
      <c r="I218" s="109"/>
      <c r="J218" s="35"/>
      <c r="K218" s="35"/>
      <c r="L218" s="35"/>
      <c r="M218" s="35"/>
      <c r="N218" s="35"/>
      <c r="O218" s="35"/>
      <c r="P218" s="5"/>
    </row>
    <row r="219" spans="1:16" ht="14.1" customHeight="1" x14ac:dyDescent="0.25">
      <c r="A219" s="2"/>
      <c r="B219" s="10" t="s">
        <v>2</v>
      </c>
      <c r="C219" s="148" t="s">
        <v>3</v>
      </c>
      <c r="D219" s="150" t="s">
        <v>4</v>
      </c>
      <c r="E219" s="152" t="s">
        <v>5</v>
      </c>
      <c r="F219" s="154" t="s">
        <v>6</v>
      </c>
      <c r="G219" s="155"/>
      <c r="H219" s="156"/>
      <c r="I219" s="154" t="s">
        <v>7</v>
      </c>
      <c r="J219" s="155"/>
      <c r="K219" s="155"/>
      <c r="L219" s="156"/>
      <c r="M219" s="141" t="s">
        <v>8</v>
      </c>
      <c r="N219" s="142"/>
      <c r="O219" s="143"/>
      <c r="P219" s="5"/>
    </row>
    <row r="220" spans="1:16" ht="14.1" customHeight="1" x14ac:dyDescent="0.25">
      <c r="A220" s="2"/>
      <c r="B220" s="11"/>
      <c r="C220" s="149"/>
      <c r="D220" s="151"/>
      <c r="E220" s="153"/>
      <c r="F220" s="157"/>
      <c r="G220" s="158"/>
      <c r="H220" s="159"/>
      <c r="I220" s="157"/>
      <c r="J220" s="158"/>
      <c r="K220" s="158"/>
      <c r="L220" s="159"/>
      <c r="M220" s="144"/>
      <c r="N220" s="145"/>
      <c r="O220" s="146"/>
      <c r="P220" s="5"/>
    </row>
    <row r="221" spans="1:16" ht="14.1" customHeight="1" x14ac:dyDescent="0.25">
      <c r="A221" s="2"/>
      <c r="B221" s="12"/>
      <c r="C221" s="13"/>
      <c r="D221" s="14" t="s">
        <v>9</v>
      </c>
      <c r="E221" s="15" t="s">
        <v>10</v>
      </c>
      <c r="F221" s="15" t="s">
        <v>11</v>
      </c>
      <c r="G221" s="15" t="s">
        <v>12</v>
      </c>
      <c r="H221" s="16" t="s">
        <v>13</v>
      </c>
      <c r="I221" s="15" t="s">
        <v>14</v>
      </c>
      <c r="J221" s="15" t="s">
        <v>15</v>
      </c>
      <c r="K221" s="15" t="s">
        <v>16</v>
      </c>
      <c r="L221" s="17" t="s">
        <v>17</v>
      </c>
      <c r="M221" s="17" t="s">
        <v>18</v>
      </c>
      <c r="N221" s="15" t="s">
        <v>19</v>
      </c>
      <c r="O221" s="15" t="s">
        <v>20</v>
      </c>
      <c r="P221" s="5"/>
    </row>
    <row r="222" spans="1:16" ht="14.1" customHeight="1" x14ac:dyDescent="0.25">
      <c r="A222" s="2"/>
      <c r="B222" s="12">
        <v>1</v>
      </c>
      <c r="C222" s="18">
        <v>2</v>
      </c>
      <c r="D222" s="20">
        <v>3</v>
      </c>
      <c r="E222" s="18">
        <v>4</v>
      </c>
      <c r="F222" s="20">
        <v>5</v>
      </c>
      <c r="G222" s="18">
        <v>6</v>
      </c>
      <c r="H222" s="20">
        <v>7</v>
      </c>
      <c r="I222" s="18">
        <v>8</v>
      </c>
      <c r="J222" s="20">
        <v>9</v>
      </c>
      <c r="K222" s="18">
        <v>10</v>
      </c>
      <c r="L222" s="20">
        <v>11</v>
      </c>
      <c r="M222" s="18">
        <v>12</v>
      </c>
      <c r="N222" s="20">
        <v>13</v>
      </c>
      <c r="O222" s="18">
        <v>14</v>
      </c>
      <c r="P222" s="5"/>
    </row>
    <row r="223" spans="1:16" ht="14.1" customHeight="1" x14ac:dyDescent="0.25">
      <c r="A223" s="2"/>
      <c r="B223" s="21"/>
      <c r="C223" s="22"/>
      <c r="D223" s="23"/>
      <c r="F223" s="35"/>
      <c r="G223" s="35" t="s">
        <v>21</v>
      </c>
      <c r="L223" s="25"/>
      <c r="O223" s="17"/>
      <c r="P223" s="5"/>
    </row>
    <row r="224" spans="1:16" ht="14.1" customHeight="1" x14ac:dyDescent="0.25">
      <c r="A224" s="2"/>
      <c r="B224" s="69">
        <v>268</v>
      </c>
      <c r="C224" s="26" t="s">
        <v>77</v>
      </c>
      <c r="D224" s="14">
        <v>90</v>
      </c>
      <c r="E224" s="14">
        <v>155.33000000000001</v>
      </c>
      <c r="F224" s="94">
        <v>10.08</v>
      </c>
      <c r="G224" s="94">
        <v>7.78</v>
      </c>
      <c r="H224" s="94">
        <v>11.74</v>
      </c>
      <c r="I224" s="14">
        <v>34</v>
      </c>
      <c r="J224" s="14">
        <v>28</v>
      </c>
      <c r="K224" s="14">
        <v>140</v>
      </c>
      <c r="L224" s="14">
        <v>42</v>
      </c>
      <c r="M224" s="15">
        <v>1E-3</v>
      </c>
      <c r="N224" s="15">
        <v>0.08</v>
      </c>
      <c r="O224" s="15">
        <v>24</v>
      </c>
      <c r="P224" s="5"/>
    </row>
    <row r="225" spans="1:16" x14ac:dyDescent="0.25">
      <c r="A225" s="2"/>
      <c r="B225" s="69">
        <v>302</v>
      </c>
      <c r="C225" s="71" t="s">
        <v>51</v>
      </c>
      <c r="D225" s="14">
        <v>200</v>
      </c>
      <c r="E225" s="14">
        <v>332.8</v>
      </c>
      <c r="F225" s="94">
        <v>10.02</v>
      </c>
      <c r="G225" s="94">
        <v>8.3800000000000008</v>
      </c>
      <c r="H225" s="94">
        <v>54.3</v>
      </c>
      <c r="I225" s="14">
        <v>10</v>
      </c>
      <c r="J225" s="14">
        <v>23</v>
      </c>
      <c r="K225" s="14">
        <v>0.5</v>
      </c>
      <c r="L225" s="14">
        <v>0.5</v>
      </c>
      <c r="M225" s="15">
        <v>1E-3</v>
      </c>
      <c r="N225" s="15">
        <v>0.2</v>
      </c>
      <c r="O225" s="15">
        <v>0.5</v>
      </c>
      <c r="P225" s="5"/>
    </row>
    <row r="226" spans="1:16" ht="14.1" customHeight="1" x14ac:dyDescent="0.25">
      <c r="A226" s="2"/>
      <c r="B226" s="114">
        <v>376</v>
      </c>
      <c r="C226" s="26" t="s">
        <v>89</v>
      </c>
      <c r="D226" s="14">
        <v>200</v>
      </c>
      <c r="E226" s="14">
        <v>60.8</v>
      </c>
      <c r="F226" s="94">
        <v>0.2</v>
      </c>
      <c r="G226" s="94">
        <v>0</v>
      </c>
      <c r="H226" s="94">
        <v>15</v>
      </c>
      <c r="I226" s="14">
        <v>14</v>
      </c>
      <c r="J226" s="14">
        <v>0</v>
      </c>
      <c r="K226" s="14">
        <v>0</v>
      </c>
      <c r="L226" s="14">
        <v>0.1</v>
      </c>
      <c r="M226" s="15">
        <v>1E-3</v>
      </c>
      <c r="N226" s="15">
        <v>2E-3</v>
      </c>
      <c r="O226" s="15">
        <v>12</v>
      </c>
      <c r="P226" s="5"/>
    </row>
    <row r="227" spans="1:16" ht="14.1" customHeight="1" x14ac:dyDescent="0.25">
      <c r="A227" s="2"/>
      <c r="B227" s="12" t="s">
        <v>25</v>
      </c>
      <c r="C227" s="13" t="s">
        <v>26</v>
      </c>
      <c r="D227" s="14">
        <v>40</v>
      </c>
      <c r="E227" s="14">
        <v>46.76</v>
      </c>
      <c r="F227" s="119">
        <v>1.58</v>
      </c>
      <c r="G227" s="94">
        <v>1.4</v>
      </c>
      <c r="H227" s="94">
        <v>19.600000000000001</v>
      </c>
      <c r="I227" s="14">
        <v>14.6</v>
      </c>
      <c r="J227" s="14">
        <v>6.6</v>
      </c>
      <c r="K227" s="14">
        <v>17.399999999999999</v>
      </c>
      <c r="L227" s="61">
        <v>0.22</v>
      </c>
      <c r="M227" s="15">
        <v>5.0000000000000001E-3</v>
      </c>
      <c r="N227" s="15">
        <v>0.02</v>
      </c>
      <c r="O227" s="15">
        <v>1.2</v>
      </c>
      <c r="P227" s="5"/>
    </row>
    <row r="228" spans="1:16" ht="14.1" customHeight="1" x14ac:dyDescent="0.25">
      <c r="A228" s="2"/>
      <c r="B228" s="28" t="s">
        <v>25</v>
      </c>
      <c r="C228" s="29" t="s">
        <v>27</v>
      </c>
      <c r="D228" s="30">
        <v>20</v>
      </c>
      <c r="E228" s="31">
        <v>39</v>
      </c>
      <c r="F228" s="123">
        <v>1.3</v>
      </c>
      <c r="G228" s="123">
        <v>0.2</v>
      </c>
      <c r="H228" s="124">
        <v>8</v>
      </c>
      <c r="I228" s="30">
        <v>0.1</v>
      </c>
      <c r="J228" s="30">
        <v>1.2</v>
      </c>
      <c r="K228" s="30">
        <v>2E-3</v>
      </c>
      <c r="L228" s="30">
        <v>59</v>
      </c>
      <c r="M228" s="32">
        <v>20</v>
      </c>
      <c r="N228" s="15">
        <v>10</v>
      </c>
      <c r="O228" s="15">
        <v>2</v>
      </c>
      <c r="P228" s="5"/>
    </row>
    <row r="229" spans="1:16" ht="14.1" customHeight="1" x14ac:dyDescent="0.25">
      <c r="A229" s="2"/>
      <c r="B229" s="12"/>
      <c r="C229" s="13" t="s">
        <v>99</v>
      </c>
      <c r="D229" s="14">
        <f>SUM(D224:D228)</f>
        <v>550</v>
      </c>
      <c r="E229" s="61">
        <f t="shared" ref="E229" si="52">SUM(E224:E228)</f>
        <v>634.68999999999994</v>
      </c>
      <c r="F229" s="119">
        <f>SUM(F224:F228)</f>
        <v>23.180000000000003</v>
      </c>
      <c r="G229" s="119">
        <f t="shared" ref="G229:O229" si="53">SUM(G224:G228)</f>
        <v>17.759999999999998</v>
      </c>
      <c r="H229" s="119">
        <f t="shared" si="53"/>
        <v>108.63999999999999</v>
      </c>
      <c r="I229" s="61">
        <f t="shared" si="53"/>
        <v>72.699999999999989</v>
      </c>
      <c r="J229" s="61">
        <f t="shared" si="53"/>
        <v>58.800000000000004</v>
      </c>
      <c r="K229" s="61">
        <f t="shared" si="53"/>
        <v>157.90200000000002</v>
      </c>
      <c r="L229" s="61">
        <f t="shared" si="53"/>
        <v>101.82</v>
      </c>
      <c r="M229" s="17">
        <f t="shared" si="53"/>
        <v>20.007999999999999</v>
      </c>
      <c r="N229" s="17">
        <f t="shared" si="53"/>
        <v>10.302</v>
      </c>
      <c r="O229" s="17">
        <f t="shared" si="53"/>
        <v>39.700000000000003</v>
      </c>
      <c r="P229" s="5"/>
    </row>
    <row r="230" spans="1:16" ht="14.1" customHeight="1" x14ac:dyDescent="0.25">
      <c r="A230" s="2"/>
      <c r="B230" s="12"/>
      <c r="C230" s="13"/>
      <c r="D230" s="14"/>
      <c r="E230" s="62"/>
      <c r="F230" s="16"/>
      <c r="G230" s="106" t="s">
        <v>101</v>
      </c>
      <c r="H230" s="16"/>
      <c r="I230" s="62"/>
      <c r="J230" s="62"/>
      <c r="K230" s="62"/>
      <c r="L230" s="14"/>
      <c r="M230" s="16"/>
      <c r="N230" s="16"/>
      <c r="O230" s="16"/>
      <c r="P230" s="52"/>
    </row>
    <row r="231" spans="1:16" ht="24.75" customHeight="1" x14ac:dyDescent="0.25">
      <c r="A231" s="2"/>
      <c r="B231" s="113">
        <v>67</v>
      </c>
      <c r="C231" s="39" t="s">
        <v>48</v>
      </c>
      <c r="D231" s="40">
        <f>[1]салаты!$AA$4</f>
        <v>100</v>
      </c>
      <c r="E231" s="14">
        <v>63</v>
      </c>
      <c r="F231" s="41">
        <v>1.4</v>
      </c>
      <c r="G231" s="41">
        <v>2.6</v>
      </c>
      <c r="H231" s="41">
        <v>8.6</v>
      </c>
      <c r="I231" s="57">
        <v>23.2</v>
      </c>
      <c r="J231" s="57">
        <v>20.75</v>
      </c>
      <c r="K231" s="57">
        <v>44.97</v>
      </c>
      <c r="L231" s="57">
        <v>0.85</v>
      </c>
      <c r="M231" s="40">
        <v>0.06</v>
      </c>
      <c r="N231" s="40">
        <v>10.25</v>
      </c>
      <c r="O231" s="40">
        <v>0</v>
      </c>
      <c r="P231" s="5"/>
    </row>
    <row r="232" spans="1:16" ht="24.75" customHeight="1" x14ac:dyDescent="0.25">
      <c r="A232" s="2"/>
      <c r="B232" s="12">
        <v>102</v>
      </c>
      <c r="C232" s="26" t="s">
        <v>90</v>
      </c>
      <c r="D232" s="14">
        <v>200</v>
      </c>
      <c r="E232" s="14">
        <v>163</v>
      </c>
      <c r="F232" s="41">
        <v>5.17</v>
      </c>
      <c r="G232" s="41">
        <v>5.35</v>
      </c>
      <c r="H232" s="41">
        <v>23.6</v>
      </c>
      <c r="I232" s="57">
        <v>23</v>
      </c>
      <c r="J232" s="57">
        <v>19</v>
      </c>
      <c r="K232" s="57">
        <v>46</v>
      </c>
      <c r="L232" s="57">
        <v>0.9</v>
      </c>
      <c r="M232" s="40">
        <v>3.0000000000000001E-3</v>
      </c>
      <c r="N232" s="40">
        <v>7.0000000000000007E-2</v>
      </c>
      <c r="O232" s="40">
        <v>4.5</v>
      </c>
      <c r="P232" s="5"/>
    </row>
    <row r="233" spans="1:16" ht="30" x14ac:dyDescent="0.25">
      <c r="A233" s="2"/>
      <c r="B233" s="69">
        <v>279</v>
      </c>
      <c r="C233" s="26" t="s">
        <v>41</v>
      </c>
      <c r="D233" s="14">
        <v>120</v>
      </c>
      <c r="E233" s="14">
        <v>193.4</v>
      </c>
      <c r="F233" s="94">
        <v>8.4</v>
      </c>
      <c r="G233" s="94">
        <v>12.2</v>
      </c>
      <c r="H233" s="94">
        <v>12.5</v>
      </c>
      <c r="I233" s="14">
        <v>48</v>
      </c>
      <c r="J233" s="14">
        <v>19</v>
      </c>
      <c r="K233" s="14">
        <v>12</v>
      </c>
      <c r="L233" s="14">
        <v>0.8</v>
      </c>
      <c r="M233" s="15">
        <v>0.06</v>
      </c>
      <c r="N233" s="15">
        <v>0.52</v>
      </c>
      <c r="O233" s="15">
        <v>0.8</v>
      </c>
      <c r="P233" s="5"/>
    </row>
    <row r="234" spans="1:16" x14ac:dyDescent="0.25">
      <c r="A234" s="2"/>
      <c r="B234" s="56">
        <v>321</v>
      </c>
      <c r="C234" s="58" t="s">
        <v>91</v>
      </c>
      <c r="D234" s="14">
        <v>200</v>
      </c>
      <c r="E234" s="14">
        <v>171.8</v>
      </c>
      <c r="F234" s="94">
        <v>4.1399999999999997</v>
      </c>
      <c r="G234" s="94">
        <v>5.34</v>
      </c>
      <c r="H234" s="94">
        <v>26.8</v>
      </c>
      <c r="I234" s="14">
        <v>139</v>
      </c>
      <c r="J234" s="14">
        <v>9.6999999999999993</v>
      </c>
      <c r="K234" s="14">
        <v>96</v>
      </c>
      <c r="L234" s="14">
        <v>0.5</v>
      </c>
      <c r="M234" s="15">
        <v>5.0000000000000001E-3</v>
      </c>
      <c r="N234" s="15">
        <v>0.9</v>
      </c>
      <c r="O234" s="15">
        <v>24</v>
      </c>
      <c r="P234" s="5"/>
    </row>
    <row r="235" spans="1:16" x14ac:dyDescent="0.25">
      <c r="A235" s="2"/>
      <c r="B235" s="69">
        <v>388</v>
      </c>
      <c r="C235" s="26" t="s">
        <v>92</v>
      </c>
      <c r="D235" s="14">
        <v>200</v>
      </c>
      <c r="E235" s="14">
        <v>143.80000000000001</v>
      </c>
      <c r="F235" s="94">
        <v>0.68</v>
      </c>
      <c r="G235" s="94">
        <v>0</v>
      </c>
      <c r="H235" s="94">
        <v>35.26</v>
      </c>
      <c r="I235" s="14">
        <v>10</v>
      </c>
      <c r="J235" s="14">
        <v>0.34</v>
      </c>
      <c r="K235" s="14">
        <v>5</v>
      </c>
      <c r="L235" s="14">
        <v>0.06</v>
      </c>
      <c r="M235" s="15">
        <v>2E-3</v>
      </c>
      <c r="N235" s="15">
        <v>0</v>
      </c>
      <c r="O235" s="15">
        <v>1.8</v>
      </c>
      <c r="P235" s="5"/>
    </row>
    <row r="236" spans="1:16" ht="14.1" customHeight="1" x14ac:dyDescent="0.25">
      <c r="A236" s="2"/>
      <c r="B236" s="27" t="s">
        <v>25</v>
      </c>
      <c r="C236" s="51" t="s">
        <v>26</v>
      </c>
      <c r="D236" s="14">
        <v>60</v>
      </c>
      <c r="E236" s="14">
        <v>127.2</v>
      </c>
      <c r="F236" s="119">
        <v>4.8</v>
      </c>
      <c r="G236" s="94">
        <v>0.8</v>
      </c>
      <c r="H236" s="94">
        <v>25.2</v>
      </c>
      <c r="I236" s="14">
        <v>0.04</v>
      </c>
      <c r="J236" s="14">
        <v>2.4</v>
      </c>
      <c r="K236" s="14">
        <v>0.01</v>
      </c>
      <c r="L236" s="14">
        <v>29.2</v>
      </c>
      <c r="M236" s="15">
        <v>34.799999999999997</v>
      </c>
      <c r="N236" s="15">
        <v>13.2</v>
      </c>
      <c r="O236" s="15">
        <v>0.44</v>
      </c>
      <c r="P236" s="5"/>
    </row>
    <row r="237" spans="1:16" ht="14.1" customHeight="1" x14ac:dyDescent="0.25">
      <c r="A237" s="2"/>
      <c r="B237" s="28" t="s">
        <v>25</v>
      </c>
      <c r="C237" s="29" t="s">
        <v>27</v>
      </c>
      <c r="D237" s="30">
        <v>20</v>
      </c>
      <c r="E237" s="31">
        <v>39</v>
      </c>
      <c r="F237" s="123">
        <v>1.3</v>
      </c>
      <c r="G237" s="123">
        <v>0.2</v>
      </c>
      <c r="H237" s="124">
        <v>8</v>
      </c>
      <c r="I237" s="30">
        <v>0.1</v>
      </c>
      <c r="J237" s="30">
        <v>1.2</v>
      </c>
      <c r="K237" s="30">
        <v>2E-3</v>
      </c>
      <c r="L237" s="30">
        <v>59</v>
      </c>
      <c r="M237" s="32">
        <v>20</v>
      </c>
      <c r="N237" s="15">
        <v>10</v>
      </c>
      <c r="O237" s="15">
        <v>2</v>
      </c>
      <c r="P237" s="5"/>
    </row>
    <row r="238" spans="1:16" ht="14.1" customHeight="1" x14ac:dyDescent="0.25">
      <c r="A238" s="2"/>
      <c r="B238" s="12"/>
      <c r="C238" s="84" t="s">
        <v>67</v>
      </c>
      <c r="D238" s="85">
        <v>150</v>
      </c>
      <c r="E238" s="61">
        <v>90</v>
      </c>
      <c r="F238" s="86">
        <v>4.3</v>
      </c>
      <c r="G238" s="86">
        <v>2</v>
      </c>
      <c r="H238" s="86">
        <v>6.2</v>
      </c>
      <c r="I238" s="61">
        <v>178.5</v>
      </c>
      <c r="J238" s="61">
        <v>21</v>
      </c>
      <c r="K238" s="61">
        <v>136.5</v>
      </c>
      <c r="L238" s="61">
        <v>1.4999999999999999E-2</v>
      </c>
      <c r="M238" s="17">
        <v>1.4999999999999999E-2</v>
      </c>
      <c r="N238" s="17">
        <v>4.4999999999999998E-2</v>
      </c>
      <c r="O238" s="17"/>
      <c r="P238" s="5"/>
    </row>
    <row r="239" spans="1:16" ht="14.1" customHeight="1" x14ac:dyDescent="0.25">
      <c r="A239" s="2"/>
      <c r="B239" s="12"/>
      <c r="C239" s="13" t="s">
        <v>100</v>
      </c>
      <c r="D239" s="85">
        <f>SUM(D231:D238)</f>
        <v>1050</v>
      </c>
      <c r="E239" s="85">
        <f>SUM(E231:E238)</f>
        <v>991.2</v>
      </c>
      <c r="F239" s="85">
        <f t="shared" ref="F239:O239" si="54">SUM(F231:F238)</f>
        <v>30.19</v>
      </c>
      <c r="G239" s="85">
        <f t="shared" si="54"/>
        <v>28.49</v>
      </c>
      <c r="H239" s="85">
        <f t="shared" si="54"/>
        <v>146.15999999999997</v>
      </c>
      <c r="I239" s="85">
        <f t="shared" si="54"/>
        <v>421.84</v>
      </c>
      <c r="J239" s="85">
        <f t="shared" si="54"/>
        <v>93.390000000000015</v>
      </c>
      <c r="K239" s="85">
        <f t="shared" si="54"/>
        <v>340.48199999999997</v>
      </c>
      <c r="L239" s="85">
        <f t="shared" si="54"/>
        <v>91.325000000000003</v>
      </c>
      <c r="M239" s="138">
        <f t="shared" si="54"/>
        <v>54.945</v>
      </c>
      <c r="N239" s="138">
        <f t="shared" si="54"/>
        <v>34.984999999999999</v>
      </c>
      <c r="O239" s="138">
        <f t="shared" si="54"/>
        <v>33.540000000000006</v>
      </c>
      <c r="P239" s="5"/>
    </row>
    <row r="240" spans="1:16" ht="14.1" customHeight="1" x14ac:dyDescent="0.25">
      <c r="A240" s="2"/>
      <c r="B240" s="12"/>
      <c r="C240" s="135" t="s">
        <v>34</v>
      </c>
      <c r="D240" s="61">
        <f>D231+D239</f>
        <v>1150</v>
      </c>
      <c r="E240" s="61">
        <f>E231+E239</f>
        <v>1054.2</v>
      </c>
      <c r="F240" s="119">
        <f t="shared" ref="F240:O240" si="55">F231+F239</f>
        <v>31.59</v>
      </c>
      <c r="G240" s="119">
        <f t="shared" si="55"/>
        <v>31.09</v>
      </c>
      <c r="H240" s="119">
        <f t="shared" si="55"/>
        <v>154.75999999999996</v>
      </c>
      <c r="I240" s="61">
        <f t="shared" si="55"/>
        <v>445.03999999999996</v>
      </c>
      <c r="J240" s="61">
        <f t="shared" si="55"/>
        <v>114.14000000000001</v>
      </c>
      <c r="K240" s="61">
        <f t="shared" si="55"/>
        <v>385.452</v>
      </c>
      <c r="L240" s="61">
        <f t="shared" si="55"/>
        <v>92.174999999999997</v>
      </c>
      <c r="M240" s="17">
        <f t="shared" si="55"/>
        <v>55.005000000000003</v>
      </c>
      <c r="N240" s="17">
        <f t="shared" si="55"/>
        <v>45.234999999999999</v>
      </c>
      <c r="O240" s="17">
        <f t="shared" si="55"/>
        <v>33.540000000000006</v>
      </c>
      <c r="P240" s="5"/>
    </row>
    <row r="241" spans="1:16" ht="14.1" customHeight="1" x14ac:dyDescent="0.25">
      <c r="A241" s="5"/>
      <c r="B241" s="132"/>
      <c r="C241" s="22"/>
      <c r="D241" s="23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</row>
    <row r="242" spans="1:16" ht="13.5" customHeight="1" x14ac:dyDescent="0.25">
      <c r="A242" s="2"/>
      <c r="B242" s="12" t="s">
        <v>0</v>
      </c>
      <c r="C242" s="7"/>
      <c r="D242" s="8"/>
      <c r="E242" s="106"/>
      <c r="F242" s="109"/>
      <c r="G242" s="106" t="s">
        <v>93</v>
      </c>
      <c r="H242" s="109"/>
      <c r="I242" s="109"/>
      <c r="J242" s="109"/>
      <c r="K242" s="109"/>
      <c r="L242" s="109"/>
      <c r="M242" s="109"/>
      <c r="N242" s="109"/>
      <c r="O242" s="109"/>
    </row>
    <row r="243" spans="1:16" ht="14.1" customHeight="1" x14ac:dyDescent="0.25">
      <c r="A243" s="2"/>
      <c r="B243" s="10" t="s">
        <v>2</v>
      </c>
      <c r="C243" s="148" t="s">
        <v>3</v>
      </c>
      <c r="D243" s="150" t="s">
        <v>4</v>
      </c>
      <c r="E243" s="152" t="s">
        <v>5</v>
      </c>
      <c r="F243" s="154" t="s">
        <v>6</v>
      </c>
      <c r="G243" s="155"/>
      <c r="H243" s="156"/>
      <c r="I243" s="154" t="s">
        <v>7</v>
      </c>
      <c r="J243" s="155"/>
      <c r="K243" s="155"/>
      <c r="L243" s="156"/>
      <c r="M243" s="141" t="s">
        <v>8</v>
      </c>
      <c r="N243" s="142"/>
      <c r="O243" s="143"/>
      <c r="P243" s="52"/>
    </row>
    <row r="244" spans="1:16" ht="14.1" customHeight="1" x14ac:dyDescent="0.25">
      <c r="A244" s="2"/>
      <c r="B244" s="11"/>
      <c r="C244" s="149"/>
      <c r="D244" s="151"/>
      <c r="E244" s="153"/>
      <c r="F244" s="157"/>
      <c r="G244" s="158"/>
      <c r="H244" s="159"/>
      <c r="I244" s="157"/>
      <c r="J244" s="158"/>
      <c r="K244" s="158"/>
      <c r="L244" s="159"/>
      <c r="M244" s="144"/>
      <c r="N244" s="145"/>
      <c r="O244" s="146"/>
      <c r="P244" s="52"/>
    </row>
    <row r="245" spans="1:16" ht="14.1" customHeight="1" x14ac:dyDescent="0.25">
      <c r="A245" s="2"/>
      <c r="B245" s="12"/>
      <c r="C245" s="13"/>
      <c r="D245" s="14" t="s">
        <v>9</v>
      </c>
      <c r="E245" s="15" t="s">
        <v>10</v>
      </c>
      <c r="F245" s="15" t="s">
        <v>11</v>
      </c>
      <c r="G245" s="15" t="s">
        <v>12</v>
      </c>
      <c r="H245" s="16" t="s">
        <v>13</v>
      </c>
      <c r="I245" s="15" t="s">
        <v>14</v>
      </c>
      <c r="J245" s="15" t="s">
        <v>15</v>
      </c>
      <c r="K245" s="15" t="s">
        <v>16</v>
      </c>
      <c r="L245" s="17" t="s">
        <v>17</v>
      </c>
      <c r="M245" s="17" t="s">
        <v>18</v>
      </c>
      <c r="N245" s="15" t="s">
        <v>19</v>
      </c>
      <c r="O245" s="15" t="s">
        <v>20</v>
      </c>
      <c r="P245" s="52"/>
    </row>
    <row r="246" spans="1:16" ht="14.1" customHeight="1" x14ac:dyDescent="0.25">
      <c r="A246" s="2"/>
      <c r="B246" s="12">
        <v>1</v>
      </c>
      <c r="C246" s="18">
        <v>2</v>
      </c>
      <c r="D246" s="20">
        <v>3</v>
      </c>
      <c r="E246" s="18">
        <v>4</v>
      </c>
      <c r="F246" s="20">
        <v>5</v>
      </c>
      <c r="G246" s="18">
        <v>6</v>
      </c>
      <c r="H246" s="20">
        <v>7</v>
      </c>
      <c r="I246" s="18">
        <v>8</v>
      </c>
      <c r="J246" s="20">
        <v>9</v>
      </c>
      <c r="K246" s="18">
        <v>10</v>
      </c>
      <c r="L246" s="20">
        <v>11</v>
      </c>
      <c r="M246" s="18">
        <v>12</v>
      </c>
      <c r="N246" s="20">
        <v>13</v>
      </c>
      <c r="O246" s="18">
        <v>14</v>
      </c>
      <c r="P246" s="52"/>
    </row>
    <row r="247" spans="1:16" ht="14.1" customHeight="1" x14ac:dyDescent="0.25">
      <c r="A247" s="2"/>
      <c r="B247" s="21"/>
      <c r="C247" s="22"/>
      <c r="D247" s="8"/>
      <c r="F247" s="109"/>
      <c r="G247" s="109" t="s">
        <v>21</v>
      </c>
      <c r="L247" s="25"/>
      <c r="O247" s="17"/>
      <c r="P247" s="52"/>
    </row>
    <row r="248" spans="1:16" ht="14.1" customHeight="1" x14ac:dyDescent="0.25">
      <c r="A248" s="2"/>
      <c r="B248" s="12">
        <v>14</v>
      </c>
      <c r="C248" s="26" t="s">
        <v>22</v>
      </c>
      <c r="D248" s="14">
        <v>15</v>
      </c>
      <c r="E248" s="14">
        <v>54</v>
      </c>
      <c r="F248" s="94">
        <v>3.45</v>
      </c>
      <c r="G248" s="94">
        <v>4.3499999999999996</v>
      </c>
      <c r="H248" s="94">
        <v>0</v>
      </c>
      <c r="I248" s="14">
        <v>264</v>
      </c>
      <c r="J248" s="14">
        <v>15</v>
      </c>
      <c r="K248" s="14">
        <v>150</v>
      </c>
      <c r="L248" s="14">
        <v>0.33</v>
      </c>
      <c r="M248" s="15">
        <v>0.08</v>
      </c>
      <c r="N248" s="15">
        <v>1.2E-2</v>
      </c>
      <c r="O248" s="15">
        <v>0.48</v>
      </c>
      <c r="P248" s="52"/>
    </row>
    <row r="249" spans="1:16" ht="25.5" customHeight="1" x14ac:dyDescent="0.25">
      <c r="A249" s="2"/>
      <c r="B249" s="12">
        <v>173</v>
      </c>
      <c r="C249" s="26" t="s">
        <v>23</v>
      </c>
      <c r="D249" s="14">
        <v>210</v>
      </c>
      <c r="E249" s="14">
        <v>330</v>
      </c>
      <c r="F249" s="94">
        <v>8.6</v>
      </c>
      <c r="G249" s="94">
        <v>12.4</v>
      </c>
      <c r="H249" s="94">
        <v>46</v>
      </c>
      <c r="I249" s="14">
        <v>139</v>
      </c>
      <c r="J249" s="14">
        <v>9.6999999999999993</v>
      </c>
      <c r="K249" s="14">
        <v>96</v>
      </c>
      <c r="L249" s="14">
        <v>0.5</v>
      </c>
      <c r="M249" s="15">
        <v>5.0000000000000001E-3</v>
      </c>
      <c r="N249" s="15">
        <v>0.9</v>
      </c>
      <c r="O249" s="15">
        <v>24</v>
      </c>
      <c r="P249" s="52"/>
    </row>
    <row r="250" spans="1:16" ht="14.1" customHeight="1" x14ac:dyDescent="0.25">
      <c r="A250" s="2"/>
      <c r="B250" s="12">
        <v>377</v>
      </c>
      <c r="C250" s="26" t="s">
        <v>24</v>
      </c>
      <c r="D250" s="14">
        <v>200</v>
      </c>
      <c r="E250" s="14">
        <v>65</v>
      </c>
      <c r="F250" s="94">
        <v>0.2</v>
      </c>
      <c r="G250" s="94">
        <v>0</v>
      </c>
      <c r="H250" s="94">
        <v>16</v>
      </c>
      <c r="I250" s="14">
        <v>14</v>
      </c>
      <c r="J250" s="14">
        <v>0</v>
      </c>
      <c r="K250" s="14">
        <v>0</v>
      </c>
      <c r="L250" s="14">
        <v>0.1</v>
      </c>
      <c r="M250" s="15">
        <v>1E-3</v>
      </c>
      <c r="N250" s="15">
        <v>2E-3</v>
      </c>
      <c r="O250" s="15">
        <v>12</v>
      </c>
      <c r="P250" s="52"/>
    </row>
    <row r="251" spans="1:16" ht="14.1" customHeight="1" x14ac:dyDescent="0.25">
      <c r="A251" s="2"/>
      <c r="B251" s="27" t="s">
        <v>25</v>
      </c>
      <c r="C251" s="26" t="s">
        <v>26</v>
      </c>
      <c r="D251" s="14">
        <v>30</v>
      </c>
      <c r="E251" s="14">
        <v>63.6</v>
      </c>
      <c r="F251" s="119">
        <v>2.4</v>
      </c>
      <c r="G251" s="94">
        <v>0.4</v>
      </c>
      <c r="H251" s="94">
        <v>12.6</v>
      </c>
      <c r="I251" s="14">
        <v>14.6</v>
      </c>
      <c r="J251" s="14">
        <v>6.6</v>
      </c>
      <c r="K251" s="14">
        <v>17.399999999999999</v>
      </c>
      <c r="L251" s="61">
        <v>0.22</v>
      </c>
      <c r="M251" s="15">
        <v>5.0000000000000001E-3</v>
      </c>
      <c r="N251" s="15">
        <v>0.02</v>
      </c>
      <c r="O251" s="15">
        <v>1.2</v>
      </c>
      <c r="P251" s="52"/>
    </row>
    <row r="252" spans="1:16" ht="14.1" customHeight="1" x14ac:dyDescent="0.25">
      <c r="A252" s="2"/>
      <c r="B252" s="28" t="s">
        <v>25</v>
      </c>
      <c r="C252" s="29" t="s">
        <v>27</v>
      </c>
      <c r="D252" s="30">
        <v>20</v>
      </c>
      <c r="E252" s="31">
        <v>39</v>
      </c>
      <c r="F252" s="123">
        <v>1.3</v>
      </c>
      <c r="G252" s="123">
        <v>0.2</v>
      </c>
      <c r="H252" s="124">
        <v>8</v>
      </c>
      <c r="I252" s="30">
        <v>0.1</v>
      </c>
      <c r="J252" s="30">
        <v>1.2</v>
      </c>
      <c r="K252" s="30">
        <v>2E-3</v>
      </c>
      <c r="L252" s="30">
        <v>59</v>
      </c>
      <c r="M252" s="32">
        <v>20</v>
      </c>
      <c r="N252" s="15">
        <v>10</v>
      </c>
      <c r="O252" s="15">
        <v>2</v>
      </c>
      <c r="P252" s="52"/>
    </row>
    <row r="253" spans="1:16" ht="14.1" customHeight="1" x14ac:dyDescent="0.25">
      <c r="A253" s="2"/>
      <c r="B253" s="27">
        <v>338</v>
      </c>
      <c r="C253" s="26" t="s">
        <v>28</v>
      </c>
      <c r="D253" s="14">
        <v>100</v>
      </c>
      <c r="E253" s="14">
        <v>45</v>
      </c>
      <c r="F253" s="94">
        <v>0.4</v>
      </c>
      <c r="G253" s="94">
        <v>0.4</v>
      </c>
      <c r="H253" s="94">
        <v>9.8000000000000007</v>
      </c>
      <c r="I253" s="14">
        <v>16</v>
      </c>
      <c r="J253" s="14">
        <v>19</v>
      </c>
      <c r="K253" s="14">
        <v>11</v>
      </c>
      <c r="L253" s="14">
        <v>2.2000000000000002</v>
      </c>
      <c r="M253" s="15">
        <v>0</v>
      </c>
      <c r="N253" s="15">
        <v>0.03</v>
      </c>
      <c r="O253" s="15">
        <v>13</v>
      </c>
      <c r="P253" s="52"/>
    </row>
    <row r="254" spans="1:16" ht="14.1" customHeight="1" x14ac:dyDescent="0.25">
      <c r="A254" s="2"/>
      <c r="B254" s="11"/>
      <c r="C254" s="7" t="s">
        <v>99</v>
      </c>
      <c r="D254" s="54">
        <f>SUM(D248:D253)</f>
        <v>575</v>
      </c>
      <c r="E254" s="54">
        <f t="shared" ref="E254" si="56">SUM(E248:E253)</f>
        <v>596.6</v>
      </c>
      <c r="F254" s="125">
        <f>SUM(F248:F253)</f>
        <v>16.350000000000001</v>
      </c>
      <c r="G254" s="125">
        <f t="shared" ref="G254:O254" si="57">SUM(G248:G253)</f>
        <v>17.749999999999996</v>
      </c>
      <c r="H254" s="125">
        <f t="shared" si="57"/>
        <v>92.399999999999991</v>
      </c>
      <c r="I254" s="130">
        <f t="shared" si="57"/>
        <v>447.70000000000005</v>
      </c>
      <c r="J254" s="130">
        <f t="shared" si="57"/>
        <v>51.5</v>
      </c>
      <c r="K254" s="130">
        <f t="shared" si="57"/>
        <v>274.40199999999999</v>
      </c>
      <c r="L254" s="23">
        <f t="shared" si="57"/>
        <v>62.35</v>
      </c>
      <c r="M254" s="15">
        <f t="shared" si="57"/>
        <v>20.091000000000001</v>
      </c>
      <c r="N254" s="25">
        <f t="shared" si="57"/>
        <v>10.963999999999999</v>
      </c>
      <c r="O254" s="25">
        <f t="shared" si="57"/>
        <v>52.680000000000007</v>
      </c>
      <c r="P254" s="52"/>
    </row>
    <row r="255" spans="1:16" ht="14.1" customHeight="1" x14ac:dyDescent="0.25">
      <c r="A255" s="2"/>
      <c r="B255" s="36"/>
      <c r="C255" s="37"/>
      <c r="D255" s="8"/>
      <c r="E255" s="62"/>
      <c r="F255" s="16"/>
      <c r="G255" s="106" t="s">
        <v>101</v>
      </c>
      <c r="H255" s="16"/>
      <c r="I255" s="62"/>
      <c r="J255" s="62"/>
      <c r="K255" s="62"/>
      <c r="L255" s="62"/>
      <c r="M255" s="16"/>
      <c r="N255" s="16"/>
      <c r="O255" s="17"/>
      <c r="P255" s="52"/>
    </row>
    <row r="256" spans="1:16" ht="30" customHeight="1" x14ac:dyDescent="0.25">
      <c r="A256" s="2"/>
      <c r="B256" s="111">
        <v>71</v>
      </c>
      <c r="C256" s="39" t="s">
        <v>29</v>
      </c>
      <c r="D256" s="40">
        <f>[1]салаты!$AC$4</f>
        <v>100</v>
      </c>
      <c r="E256" s="14">
        <v>16</v>
      </c>
      <c r="F256" s="41">
        <v>0.8</v>
      </c>
      <c r="G256" s="41">
        <v>0</v>
      </c>
      <c r="H256" s="41">
        <v>3.4</v>
      </c>
      <c r="I256" s="19">
        <v>23</v>
      </c>
      <c r="J256" s="129">
        <v>14</v>
      </c>
      <c r="K256" s="129">
        <v>42</v>
      </c>
      <c r="L256" s="129">
        <v>0.6</v>
      </c>
      <c r="M256" s="43">
        <v>0</v>
      </c>
      <c r="N256" s="44">
        <v>0.03</v>
      </c>
      <c r="O256" s="42">
        <v>10</v>
      </c>
      <c r="P256" s="52"/>
    </row>
    <row r="257" spans="1:16" ht="14.1" customHeight="1" x14ac:dyDescent="0.25">
      <c r="A257" s="2"/>
      <c r="B257" s="27">
        <v>88</v>
      </c>
      <c r="C257" s="26" t="s">
        <v>30</v>
      </c>
      <c r="D257" s="14">
        <v>200</v>
      </c>
      <c r="E257" s="14">
        <v>77.400000000000006</v>
      </c>
      <c r="F257" s="94">
        <v>1.28</v>
      </c>
      <c r="G257" s="94">
        <v>3.94</v>
      </c>
      <c r="H257" s="94">
        <v>9.1999999999999993</v>
      </c>
      <c r="I257" s="131">
        <v>26.64</v>
      </c>
      <c r="J257" s="131">
        <v>22.25</v>
      </c>
      <c r="K257" s="131">
        <v>47.63</v>
      </c>
      <c r="L257" s="131">
        <v>0.8</v>
      </c>
      <c r="M257" s="45">
        <v>0.06</v>
      </c>
      <c r="N257" s="45">
        <v>18.46</v>
      </c>
      <c r="O257" s="45">
        <v>0</v>
      </c>
      <c r="P257" s="52"/>
    </row>
    <row r="258" spans="1:16" ht="14.1" customHeight="1" x14ac:dyDescent="0.25">
      <c r="A258" s="2"/>
      <c r="B258" s="12">
        <v>250</v>
      </c>
      <c r="C258" s="26" t="s">
        <v>50</v>
      </c>
      <c r="D258" s="14">
        <v>90</v>
      </c>
      <c r="E258" s="14">
        <v>204</v>
      </c>
      <c r="F258" s="94">
        <v>17.5</v>
      </c>
      <c r="G258" s="94">
        <v>12.4</v>
      </c>
      <c r="H258" s="94">
        <v>5.7</v>
      </c>
      <c r="I258" s="14">
        <v>34</v>
      </c>
      <c r="J258" s="14">
        <v>28</v>
      </c>
      <c r="K258" s="14">
        <v>140</v>
      </c>
      <c r="L258" s="14">
        <v>42</v>
      </c>
      <c r="M258" s="15">
        <v>1E-3</v>
      </c>
      <c r="N258" s="15">
        <v>0.08</v>
      </c>
      <c r="O258" s="15">
        <v>24</v>
      </c>
      <c r="P258" s="52"/>
    </row>
    <row r="259" spans="1:16" ht="14.1" customHeight="1" x14ac:dyDescent="0.25">
      <c r="A259" s="2"/>
      <c r="B259" s="12">
        <v>205</v>
      </c>
      <c r="C259" s="26" t="s">
        <v>32</v>
      </c>
      <c r="D259" s="14">
        <v>150</v>
      </c>
      <c r="E259" s="14">
        <v>264.3</v>
      </c>
      <c r="F259" s="94">
        <v>6.3</v>
      </c>
      <c r="G259" s="94">
        <v>8.1</v>
      </c>
      <c r="H259" s="94">
        <v>41.55</v>
      </c>
      <c r="I259" s="14">
        <v>38</v>
      </c>
      <c r="J259" s="14">
        <v>48</v>
      </c>
      <c r="K259" s="14">
        <v>76</v>
      </c>
      <c r="L259" s="14">
        <v>0.8</v>
      </c>
      <c r="M259" s="15">
        <v>2E-3</v>
      </c>
      <c r="N259" s="15">
        <v>0.1</v>
      </c>
      <c r="O259" s="15">
        <v>5</v>
      </c>
      <c r="P259" s="52"/>
    </row>
    <row r="260" spans="1:16" ht="14.1" customHeight="1" x14ac:dyDescent="0.25">
      <c r="A260" s="2"/>
      <c r="B260" s="12">
        <v>349</v>
      </c>
      <c r="C260" s="26" t="s">
        <v>33</v>
      </c>
      <c r="D260" s="14">
        <v>200</v>
      </c>
      <c r="E260" s="14">
        <v>87.6</v>
      </c>
      <c r="F260" s="94">
        <v>0.05</v>
      </c>
      <c r="G260" s="94">
        <v>0</v>
      </c>
      <c r="H260" s="94">
        <v>21.82</v>
      </c>
      <c r="I260" s="14">
        <v>18</v>
      </c>
      <c r="J260" s="14">
        <v>2</v>
      </c>
      <c r="K260" s="14">
        <v>14</v>
      </c>
      <c r="L260" s="14">
        <v>6</v>
      </c>
      <c r="M260" s="15">
        <v>0.01</v>
      </c>
      <c r="N260" s="15">
        <v>0.7</v>
      </c>
      <c r="O260" s="15">
        <v>12</v>
      </c>
      <c r="P260" s="52"/>
    </row>
    <row r="261" spans="1:16" ht="14.1" customHeight="1" x14ac:dyDescent="0.25">
      <c r="A261" s="2"/>
      <c r="B261" s="27" t="s">
        <v>25</v>
      </c>
      <c r="C261" s="51" t="s">
        <v>26</v>
      </c>
      <c r="D261" s="14">
        <v>60</v>
      </c>
      <c r="E261" s="14">
        <v>127.2</v>
      </c>
      <c r="F261" s="119">
        <v>4.8</v>
      </c>
      <c r="G261" s="94">
        <v>0.8</v>
      </c>
      <c r="H261" s="94">
        <v>25.2</v>
      </c>
      <c r="I261" s="14">
        <v>0.04</v>
      </c>
      <c r="J261" s="14">
        <v>2.4</v>
      </c>
      <c r="K261" s="14">
        <v>0.01</v>
      </c>
      <c r="L261" s="14">
        <v>29.2</v>
      </c>
      <c r="M261" s="15">
        <v>34.799999999999997</v>
      </c>
      <c r="N261" s="15">
        <v>13.2</v>
      </c>
      <c r="O261" s="15">
        <v>0.44</v>
      </c>
      <c r="P261" s="52"/>
    </row>
    <row r="262" spans="1:16" ht="14.1" customHeight="1" x14ac:dyDescent="0.25">
      <c r="A262" s="2"/>
      <c r="B262" s="28" t="s">
        <v>25</v>
      </c>
      <c r="C262" s="29" t="s">
        <v>27</v>
      </c>
      <c r="D262" s="30">
        <v>20</v>
      </c>
      <c r="E262" s="31">
        <v>39</v>
      </c>
      <c r="F262" s="123">
        <v>1.3</v>
      </c>
      <c r="G262" s="123">
        <v>0.2</v>
      </c>
      <c r="H262" s="124">
        <v>8</v>
      </c>
      <c r="I262" s="30">
        <v>0.1</v>
      </c>
      <c r="J262" s="30">
        <v>1.2</v>
      </c>
      <c r="K262" s="30">
        <v>2E-3</v>
      </c>
      <c r="L262" s="30">
        <v>59</v>
      </c>
      <c r="M262" s="32">
        <v>20</v>
      </c>
      <c r="N262" s="15">
        <v>10</v>
      </c>
      <c r="O262" s="15">
        <v>2</v>
      </c>
      <c r="P262" s="52"/>
    </row>
    <row r="263" spans="1:16" ht="14.1" customHeight="1" x14ac:dyDescent="0.25">
      <c r="A263" s="2"/>
      <c r="B263" s="12"/>
      <c r="C263" s="13" t="s">
        <v>100</v>
      </c>
      <c r="D263" s="14">
        <f>SUM(D256:D262)</f>
        <v>820</v>
      </c>
      <c r="E263" s="61">
        <f t="shared" ref="E263:O263" si="58">SUM(E256:E262)</f>
        <v>815.50000000000011</v>
      </c>
      <c r="F263" s="119">
        <f t="shared" si="58"/>
        <v>32.03</v>
      </c>
      <c r="G263" s="119">
        <f t="shared" si="58"/>
        <v>25.439999999999998</v>
      </c>
      <c r="H263" s="119">
        <f t="shared" si="58"/>
        <v>114.86999999999999</v>
      </c>
      <c r="I263" s="61">
        <f t="shared" si="58"/>
        <v>139.77999999999997</v>
      </c>
      <c r="J263" s="61">
        <f t="shared" si="58"/>
        <v>117.85000000000001</v>
      </c>
      <c r="K263" s="61">
        <f t="shared" si="58"/>
        <v>319.642</v>
      </c>
      <c r="L263" s="61">
        <f t="shared" si="58"/>
        <v>138.39999999999998</v>
      </c>
      <c r="M263" s="17">
        <f t="shared" si="58"/>
        <v>54.872999999999998</v>
      </c>
      <c r="N263" s="17">
        <f t="shared" si="58"/>
        <v>42.57</v>
      </c>
      <c r="O263" s="17">
        <f t="shared" si="58"/>
        <v>53.44</v>
      </c>
      <c r="P263" s="52"/>
    </row>
    <row r="264" spans="1:16" ht="14.1" customHeight="1" x14ac:dyDescent="0.25">
      <c r="A264" s="2"/>
      <c r="B264" s="11"/>
      <c r="C264" s="53" t="s">
        <v>34</v>
      </c>
      <c r="D264" s="54">
        <f t="shared" ref="D264:O264" si="59">D263+D254</f>
        <v>1395</v>
      </c>
      <c r="E264" s="54">
        <f t="shared" si="59"/>
        <v>1412.1000000000001</v>
      </c>
      <c r="F264" s="125">
        <f t="shared" si="59"/>
        <v>48.38</v>
      </c>
      <c r="G264" s="125">
        <f t="shared" si="59"/>
        <v>43.19</v>
      </c>
      <c r="H264" s="125">
        <f t="shared" si="59"/>
        <v>207.26999999999998</v>
      </c>
      <c r="I264" s="54">
        <f t="shared" si="59"/>
        <v>587.48</v>
      </c>
      <c r="J264" s="54">
        <f t="shared" si="59"/>
        <v>169.35000000000002</v>
      </c>
      <c r="K264" s="54">
        <f t="shared" si="59"/>
        <v>594.04399999999998</v>
      </c>
      <c r="L264" s="54">
        <f t="shared" si="59"/>
        <v>200.74999999999997</v>
      </c>
      <c r="M264" s="110">
        <f t="shared" si="59"/>
        <v>74.963999999999999</v>
      </c>
      <c r="N264" s="110">
        <f t="shared" si="59"/>
        <v>53.533999999999999</v>
      </c>
      <c r="O264" s="110">
        <f t="shared" si="59"/>
        <v>106.12</v>
      </c>
      <c r="P264" s="52"/>
    </row>
    <row r="265" spans="1:16" ht="14.1" customHeight="1" x14ac:dyDescent="0.25">
      <c r="A265" s="5"/>
      <c r="B265" s="99"/>
      <c r="F265" s="35"/>
      <c r="G265" s="108"/>
    </row>
    <row r="266" spans="1:16" ht="14.1" customHeight="1" x14ac:dyDescent="0.25">
      <c r="A266" s="5"/>
      <c r="B266" s="81"/>
      <c r="F266" s="35"/>
      <c r="G266" s="35"/>
    </row>
    <row r="267" spans="1:16" ht="14.1" customHeight="1" x14ac:dyDescent="0.25">
      <c r="A267" s="2"/>
      <c r="B267" s="12" t="s">
        <v>0</v>
      </c>
      <c r="E267" s="106"/>
      <c r="F267" s="109"/>
      <c r="G267" s="106" t="s">
        <v>94</v>
      </c>
      <c r="H267" s="109"/>
      <c r="I267" s="109"/>
      <c r="J267" s="109"/>
      <c r="K267" s="109"/>
      <c r="L267" s="109"/>
      <c r="M267" s="109"/>
      <c r="N267" s="109"/>
      <c r="O267" s="109"/>
    </row>
    <row r="268" spans="1:16" ht="14.1" customHeight="1" x14ac:dyDescent="0.25">
      <c r="A268" s="2"/>
      <c r="B268" s="10" t="s">
        <v>2</v>
      </c>
      <c r="C268" s="148" t="s">
        <v>3</v>
      </c>
      <c r="D268" s="150" t="s">
        <v>4</v>
      </c>
      <c r="E268" s="152" t="s">
        <v>5</v>
      </c>
      <c r="F268" s="154" t="s">
        <v>6</v>
      </c>
      <c r="G268" s="155"/>
      <c r="H268" s="156"/>
      <c r="I268" s="154" t="s">
        <v>7</v>
      </c>
      <c r="J268" s="155"/>
      <c r="K268" s="155"/>
      <c r="L268" s="156"/>
      <c r="M268" s="141" t="s">
        <v>8</v>
      </c>
      <c r="N268" s="142"/>
      <c r="O268" s="143"/>
      <c r="P268" s="52"/>
    </row>
    <row r="269" spans="1:16" ht="14.1" customHeight="1" x14ac:dyDescent="0.25">
      <c r="A269" s="2"/>
      <c r="B269" s="11"/>
      <c r="C269" s="149"/>
      <c r="D269" s="151"/>
      <c r="E269" s="153"/>
      <c r="F269" s="157"/>
      <c r="G269" s="158"/>
      <c r="H269" s="159"/>
      <c r="I269" s="157"/>
      <c r="J269" s="158"/>
      <c r="K269" s="158"/>
      <c r="L269" s="159"/>
      <c r="M269" s="144"/>
      <c r="N269" s="145"/>
      <c r="O269" s="146"/>
      <c r="P269" s="52"/>
    </row>
    <row r="270" spans="1:16" ht="14.1" customHeight="1" x14ac:dyDescent="0.25">
      <c r="A270" s="2"/>
      <c r="B270" s="12"/>
      <c r="C270" s="13"/>
      <c r="D270" s="14" t="s">
        <v>9</v>
      </c>
      <c r="E270" s="15" t="s">
        <v>10</v>
      </c>
      <c r="F270" s="15" t="s">
        <v>11</v>
      </c>
      <c r="G270" s="15" t="s">
        <v>12</v>
      </c>
      <c r="H270" s="16" t="s">
        <v>13</v>
      </c>
      <c r="I270" s="15" t="s">
        <v>14</v>
      </c>
      <c r="J270" s="15" t="s">
        <v>15</v>
      </c>
      <c r="K270" s="15" t="s">
        <v>16</v>
      </c>
      <c r="L270" s="17" t="s">
        <v>17</v>
      </c>
      <c r="M270" s="17" t="s">
        <v>18</v>
      </c>
      <c r="N270" s="15" t="s">
        <v>19</v>
      </c>
      <c r="O270" s="15" t="s">
        <v>20</v>
      </c>
      <c r="P270" s="52"/>
    </row>
    <row r="271" spans="1:16" ht="14.1" customHeight="1" x14ac:dyDescent="0.25">
      <c r="A271" s="2"/>
      <c r="B271" s="12">
        <v>1</v>
      </c>
      <c r="C271" s="18">
        <v>2</v>
      </c>
      <c r="D271" s="20">
        <v>3</v>
      </c>
      <c r="E271" s="18">
        <v>4</v>
      </c>
      <c r="F271" s="20">
        <v>5</v>
      </c>
      <c r="G271" s="18">
        <v>6</v>
      </c>
      <c r="H271" s="20">
        <v>7</v>
      </c>
      <c r="I271" s="18">
        <v>8</v>
      </c>
      <c r="J271" s="20">
        <v>9</v>
      </c>
      <c r="K271" s="18">
        <v>10</v>
      </c>
      <c r="L271" s="20">
        <v>11</v>
      </c>
      <c r="M271" s="18">
        <v>12</v>
      </c>
      <c r="N271" s="20">
        <v>13</v>
      </c>
      <c r="O271" s="18">
        <v>14</v>
      </c>
      <c r="P271" s="52"/>
    </row>
    <row r="272" spans="1:16" ht="14.1" customHeight="1" x14ac:dyDescent="0.25">
      <c r="A272" s="2"/>
      <c r="B272" s="21"/>
      <c r="C272" s="22"/>
      <c r="D272" s="23"/>
      <c r="F272" s="35"/>
      <c r="G272" s="35" t="s">
        <v>21</v>
      </c>
      <c r="L272" s="25"/>
      <c r="O272" s="17"/>
      <c r="P272" s="52"/>
    </row>
    <row r="273" spans="1:17" ht="30" x14ac:dyDescent="0.25">
      <c r="A273" s="2"/>
      <c r="B273" s="113">
        <v>71</v>
      </c>
      <c r="C273" s="39" t="s">
        <v>54</v>
      </c>
      <c r="D273" s="40">
        <f>[1]салаты!$AD$4</f>
        <v>100</v>
      </c>
      <c r="E273" s="14">
        <v>26</v>
      </c>
      <c r="F273" s="41">
        <v>1.2</v>
      </c>
      <c r="G273" s="41">
        <v>0.2</v>
      </c>
      <c r="H273" s="41">
        <v>4.5999999999999996</v>
      </c>
      <c r="I273" s="19">
        <v>23</v>
      </c>
      <c r="J273" s="129">
        <v>14</v>
      </c>
      <c r="K273" s="129">
        <v>42</v>
      </c>
      <c r="L273" s="129">
        <v>0.6</v>
      </c>
      <c r="M273" s="43">
        <v>0</v>
      </c>
      <c r="N273" s="44">
        <v>0.03</v>
      </c>
      <c r="O273" s="42">
        <v>10</v>
      </c>
      <c r="P273" s="52"/>
    </row>
    <row r="274" spans="1:17" ht="14.1" customHeight="1" x14ac:dyDescent="0.25">
      <c r="A274" s="2"/>
      <c r="B274" s="27">
        <v>265</v>
      </c>
      <c r="C274" s="26" t="s">
        <v>55</v>
      </c>
      <c r="D274" s="14">
        <v>250</v>
      </c>
      <c r="E274" s="14">
        <v>239</v>
      </c>
      <c r="F274" s="94">
        <v>17.2</v>
      </c>
      <c r="G274" s="94">
        <v>6.6</v>
      </c>
      <c r="H274" s="94">
        <v>27.6</v>
      </c>
      <c r="I274" s="14">
        <v>19.3</v>
      </c>
      <c r="J274" s="14">
        <v>18.28</v>
      </c>
      <c r="K274" s="14">
        <v>69.099999999999994</v>
      </c>
      <c r="L274" s="14">
        <v>1.1100000000000001</v>
      </c>
      <c r="M274" s="15"/>
      <c r="N274" s="15">
        <v>0.04</v>
      </c>
      <c r="O274" s="15">
        <v>5.2</v>
      </c>
      <c r="P274" s="52"/>
    </row>
    <row r="275" spans="1:17" s="4" customFormat="1" ht="14.1" customHeight="1" x14ac:dyDescent="0.25">
      <c r="A275" s="3"/>
      <c r="B275" s="27">
        <v>379</v>
      </c>
      <c r="C275" s="13" t="s">
        <v>56</v>
      </c>
      <c r="D275" s="14">
        <v>200</v>
      </c>
      <c r="E275" s="14">
        <v>151.80000000000001</v>
      </c>
      <c r="F275" s="119">
        <v>3.58</v>
      </c>
      <c r="G275" s="94">
        <v>2.68</v>
      </c>
      <c r="H275" s="94">
        <v>28.34</v>
      </c>
      <c r="I275" s="14">
        <v>14.6</v>
      </c>
      <c r="J275" s="14">
        <v>6.6</v>
      </c>
      <c r="K275" s="14">
        <v>17.399999999999999</v>
      </c>
      <c r="L275" s="61">
        <v>0.22</v>
      </c>
      <c r="M275" s="15">
        <v>5.0000000000000001E-3</v>
      </c>
      <c r="N275" s="17">
        <v>2</v>
      </c>
      <c r="O275" s="15">
        <v>1.2</v>
      </c>
      <c r="P275" s="121"/>
      <c r="Q275" s="70"/>
    </row>
    <row r="276" spans="1:17" s="4" customFormat="1" ht="14.1" customHeight="1" x14ac:dyDescent="0.25">
      <c r="A276" s="3"/>
      <c r="B276" s="73" t="s">
        <v>25</v>
      </c>
      <c r="C276" s="107" t="s">
        <v>26</v>
      </c>
      <c r="D276" s="74">
        <v>30</v>
      </c>
      <c r="E276" s="14">
        <v>63.6</v>
      </c>
      <c r="F276" s="119">
        <v>2.4</v>
      </c>
      <c r="G276" s="94">
        <v>0.4</v>
      </c>
      <c r="H276" s="94">
        <v>12.6</v>
      </c>
      <c r="I276" s="14">
        <v>61.2</v>
      </c>
      <c r="J276" s="14">
        <v>23.4</v>
      </c>
      <c r="K276" s="14">
        <v>0.36</v>
      </c>
      <c r="L276" s="61">
        <v>0.54</v>
      </c>
      <c r="M276" s="15">
        <v>0</v>
      </c>
      <c r="N276" s="15">
        <v>0.02</v>
      </c>
      <c r="O276" s="15">
        <v>108</v>
      </c>
      <c r="P276" s="121"/>
      <c r="Q276" s="70"/>
    </row>
    <row r="277" spans="1:17" ht="14.1" customHeight="1" x14ac:dyDescent="0.25">
      <c r="A277" s="2"/>
      <c r="B277" s="75" t="s">
        <v>25</v>
      </c>
      <c r="C277" s="51" t="s">
        <v>27</v>
      </c>
      <c r="D277" s="14">
        <v>20</v>
      </c>
      <c r="E277" s="31">
        <v>39</v>
      </c>
      <c r="F277" s="94">
        <v>1.3</v>
      </c>
      <c r="G277" s="123">
        <v>0.2</v>
      </c>
      <c r="H277" s="124">
        <v>8</v>
      </c>
      <c r="I277" s="30">
        <v>0.1</v>
      </c>
      <c r="J277" s="30">
        <v>1.2</v>
      </c>
      <c r="K277" s="30">
        <v>2E-3</v>
      </c>
      <c r="L277" s="30">
        <v>59</v>
      </c>
      <c r="M277" s="32">
        <v>20</v>
      </c>
      <c r="N277" s="15">
        <v>10</v>
      </c>
      <c r="O277" s="15">
        <v>2</v>
      </c>
      <c r="P277" s="52"/>
    </row>
    <row r="278" spans="1:17" ht="14.1" customHeight="1" x14ac:dyDescent="0.25">
      <c r="A278" s="2"/>
      <c r="B278" s="12"/>
      <c r="C278" s="7" t="s">
        <v>99</v>
      </c>
      <c r="D278" s="14">
        <f>SUM(D273:D277)</f>
        <v>600</v>
      </c>
      <c r="E278" s="61">
        <f t="shared" ref="E278" si="60">SUM(E273:E277)</f>
        <v>519.40000000000009</v>
      </c>
      <c r="F278" s="119">
        <f>SUM(F273:F277)</f>
        <v>25.679999999999996</v>
      </c>
      <c r="G278" s="119">
        <f t="shared" ref="G278:O278" si="61">SUM(G273:G277)</f>
        <v>10.08</v>
      </c>
      <c r="H278" s="119">
        <f t="shared" si="61"/>
        <v>81.14</v>
      </c>
      <c r="I278" s="61">
        <f t="shared" si="61"/>
        <v>118.19999999999999</v>
      </c>
      <c r="J278" s="61">
        <f t="shared" si="61"/>
        <v>63.480000000000004</v>
      </c>
      <c r="K278" s="61">
        <f t="shared" si="61"/>
        <v>128.86200000000002</v>
      </c>
      <c r="L278" s="61">
        <f t="shared" si="61"/>
        <v>61.47</v>
      </c>
      <c r="M278" s="17">
        <f t="shared" si="61"/>
        <v>20.004999999999999</v>
      </c>
      <c r="N278" s="17">
        <f t="shared" si="61"/>
        <v>12.09</v>
      </c>
      <c r="O278" s="17">
        <f t="shared" si="61"/>
        <v>126.4</v>
      </c>
      <c r="P278" s="52"/>
    </row>
    <row r="279" spans="1:17" ht="14.1" customHeight="1" x14ac:dyDescent="0.25">
      <c r="A279" s="2"/>
      <c r="B279" s="81"/>
      <c r="C279" s="37"/>
      <c r="D279" s="8"/>
      <c r="E279" s="62"/>
      <c r="F279" s="16"/>
      <c r="G279" s="106" t="s">
        <v>101</v>
      </c>
      <c r="H279" s="16"/>
      <c r="I279" s="62"/>
      <c r="J279" s="62"/>
      <c r="K279" s="62"/>
      <c r="L279" s="8"/>
      <c r="M279" s="16"/>
      <c r="N279" s="16"/>
      <c r="O279" s="17"/>
      <c r="P279" s="52"/>
    </row>
    <row r="280" spans="1:17" ht="26.25" customHeight="1" x14ac:dyDescent="0.25">
      <c r="A280" s="2"/>
      <c r="B280" s="12">
        <v>45</v>
      </c>
      <c r="C280" s="26" t="s">
        <v>39</v>
      </c>
      <c r="D280" s="14">
        <v>100</v>
      </c>
      <c r="E280" s="14">
        <v>88</v>
      </c>
      <c r="F280" s="94">
        <v>1.4</v>
      </c>
      <c r="G280" s="94">
        <v>4.5999999999999996</v>
      </c>
      <c r="H280" s="94">
        <v>10.3</v>
      </c>
      <c r="I280" s="14">
        <v>37.369999999999997</v>
      </c>
      <c r="J280" s="14">
        <v>15.16</v>
      </c>
      <c r="K280" s="14">
        <v>27.61</v>
      </c>
      <c r="L280" s="14">
        <v>0.51</v>
      </c>
      <c r="M280" s="15">
        <v>3.0000000000000001E-3</v>
      </c>
      <c r="N280" s="15">
        <v>32.450000000000003</v>
      </c>
      <c r="O280" s="15">
        <v>0</v>
      </c>
      <c r="P280" s="52"/>
    </row>
    <row r="281" spans="1:17" ht="24.75" customHeight="1" x14ac:dyDescent="0.25">
      <c r="A281" s="2"/>
      <c r="B281" s="12">
        <v>102</v>
      </c>
      <c r="C281" s="26" t="s">
        <v>40</v>
      </c>
      <c r="D281" s="14">
        <v>200</v>
      </c>
      <c r="E281" s="14">
        <v>131</v>
      </c>
      <c r="F281" s="94">
        <v>4.056</v>
      </c>
      <c r="G281" s="94">
        <v>4.2799999999999994</v>
      </c>
      <c r="H281" s="94">
        <v>19.080000000000002</v>
      </c>
      <c r="I281" s="14">
        <v>31.2</v>
      </c>
      <c r="J281" s="14">
        <v>13.6</v>
      </c>
      <c r="K281" s="14">
        <v>31.2</v>
      </c>
      <c r="L281" s="14">
        <v>0.48</v>
      </c>
      <c r="M281" s="15">
        <v>8.0000000000000004E-4</v>
      </c>
      <c r="N281" s="15">
        <v>3.2000000000000002E-3</v>
      </c>
      <c r="O281" s="15">
        <v>9.6</v>
      </c>
      <c r="P281" s="52"/>
    </row>
    <row r="282" spans="1:17" ht="14.1" customHeight="1" x14ac:dyDescent="0.25">
      <c r="A282" s="2"/>
      <c r="B282" s="12">
        <v>279</v>
      </c>
      <c r="C282" s="26" t="s">
        <v>41</v>
      </c>
      <c r="D282" s="63">
        <v>90</v>
      </c>
      <c r="E282" s="14">
        <v>193.4</v>
      </c>
      <c r="F282" s="94">
        <v>8.4</v>
      </c>
      <c r="G282" s="94">
        <v>12.2</v>
      </c>
      <c r="H282" s="94">
        <v>12.5</v>
      </c>
      <c r="I282" s="14">
        <v>48</v>
      </c>
      <c r="J282" s="14">
        <v>19</v>
      </c>
      <c r="K282" s="14">
        <v>12</v>
      </c>
      <c r="L282" s="14">
        <v>0.8</v>
      </c>
      <c r="M282" s="15">
        <v>0.06</v>
      </c>
      <c r="N282" s="15">
        <v>0.52</v>
      </c>
      <c r="O282" s="15">
        <v>0.8</v>
      </c>
      <c r="P282" s="52"/>
    </row>
    <row r="283" spans="1:17" ht="14.1" customHeight="1" x14ac:dyDescent="0.25">
      <c r="A283" s="2"/>
      <c r="B283" s="12">
        <v>312</v>
      </c>
      <c r="C283" s="26" t="s">
        <v>42</v>
      </c>
      <c r="D283" s="14">
        <v>200</v>
      </c>
      <c r="E283" s="14">
        <v>176.8</v>
      </c>
      <c r="F283" s="94">
        <v>4.2</v>
      </c>
      <c r="G283" s="94">
        <v>6.8</v>
      </c>
      <c r="H283" s="94">
        <v>24.76</v>
      </c>
      <c r="I283" s="14">
        <v>10</v>
      </c>
      <c r="J283" s="14">
        <v>23</v>
      </c>
      <c r="K283" s="14">
        <v>0.5</v>
      </c>
      <c r="L283" s="14">
        <v>0.5</v>
      </c>
      <c r="M283" s="15">
        <v>1E-3</v>
      </c>
      <c r="N283" s="15">
        <v>4</v>
      </c>
      <c r="O283" s="15">
        <v>1</v>
      </c>
      <c r="P283" s="52"/>
    </row>
    <row r="284" spans="1:17" ht="14.1" customHeight="1" x14ac:dyDescent="0.25">
      <c r="A284" s="2"/>
      <c r="B284" s="113">
        <v>377</v>
      </c>
      <c r="C284" s="39" t="s">
        <v>24</v>
      </c>
      <c r="D284" s="40">
        <v>200</v>
      </c>
      <c r="E284" s="14">
        <v>101.6</v>
      </c>
      <c r="F284" s="94">
        <v>1</v>
      </c>
      <c r="G284" s="94">
        <v>0</v>
      </c>
      <c r="H284" s="94">
        <v>24.4</v>
      </c>
      <c r="I284" s="14">
        <v>8</v>
      </c>
      <c r="J284" s="14">
        <v>14</v>
      </c>
      <c r="K284" s="14">
        <v>14</v>
      </c>
      <c r="L284" s="14">
        <v>0.6</v>
      </c>
      <c r="M284" s="15">
        <v>0.01</v>
      </c>
      <c r="N284" s="15">
        <v>0.02</v>
      </c>
      <c r="O284" s="15">
        <v>14</v>
      </c>
      <c r="P284" s="52"/>
    </row>
    <row r="285" spans="1:17" ht="14.1" customHeight="1" x14ac:dyDescent="0.25">
      <c r="A285" s="2"/>
      <c r="B285" s="27" t="s">
        <v>25</v>
      </c>
      <c r="C285" s="51" t="s">
        <v>26</v>
      </c>
      <c r="D285" s="14">
        <v>60</v>
      </c>
      <c r="E285" s="14">
        <v>127.2</v>
      </c>
      <c r="F285" s="119">
        <v>4.8</v>
      </c>
      <c r="G285" s="94">
        <v>0.8</v>
      </c>
      <c r="H285" s="94">
        <v>25.2</v>
      </c>
      <c r="I285" s="14">
        <v>0.04</v>
      </c>
      <c r="J285" s="14">
        <v>2.4</v>
      </c>
      <c r="K285" s="14">
        <v>0.01</v>
      </c>
      <c r="L285" s="14">
        <v>29.2</v>
      </c>
      <c r="M285" s="15">
        <v>34.799999999999997</v>
      </c>
      <c r="N285" s="15">
        <v>13.2</v>
      </c>
      <c r="O285" s="15">
        <v>0.44</v>
      </c>
      <c r="P285" s="52"/>
    </row>
    <row r="286" spans="1:17" ht="14.1" customHeight="1" x14ac:dyDescent="0.25">
      <c r="A286" s="2"/>
      <c r="B286" s="28" t="s">
        <v>25</v>
      </c>
      <c r="C286" s="29" t="s">
        <v>27</v>
      </c>
      <c r="D286" s="30">
        <v>20</v>
      </c>
      <c r="E286" s="31">
        <v>39</v>
      </c>
      <c r="F286" s="123">
        <v>1.3</v>
      </c>
      <c r="G286" s="123">
        <v>0.2</v>
      </c>
      <c r="H286" s="124">
        <v>8</v>
      </c>
      <c r="I286" s="30">
        <v>0.1</v>
      </c>
      <c r="J286" s="30">
        <v>1.2</v>
      </c>
      <c r="K286" s="30">
        <v>2E-3</v>
      </c>
      <c r="L286" s="30">
        <v>59</v>
      </c>
      <c r="M286" s="32">
        <v>20</v>
      </c>
      <c r="N286" s="15">
        <v>10</v>
      </c>
      <c r="O286" s="15">
        <v>2</v>
      </c>
      <c r="P286" s="52"/>
    </row>
    <row r="287" spans="1:17" ht="14.1" customHeight="1" x14ac:dyDescent="0.25">
      <c r="A287" s="2"/>
      <c r="B287" s="12"/>
      <c r="C287" s="13" t="s">
        <v>100</v>
      </c>
      <c r="D287" s="14">
        <f>SUM(D280:D286)</f>
        <v>870</v>
      </c>
      <c r="E287" s="61">
        <f t="shared" ref="E287:O287" si="62">SUM(E280:E286)</f>
        <v>857.00000000000011</v>
      </c>
      <c r="F287" s="119">
        <f t="shared" si="62"/>
        <v>25.156000000000002</v>
      </c>
      <c r="G287" s="119">
        <f t="shared" si="62"/>
        <v>28.88</v>
      </c>
      <c r="H287" s="119">
        <f t="shared" si="62"/>
        <v>124.24</v>
      </c>
      <c r="I287" s="61">
        <f t="shared" si="62"/>
        <v>134.70999999999998</v>
      </c>
      <c r="J287" s="61">
        <f t="shared" si="62"/>
        <v>88.36</v>
      </c>
      <c r="K287" s="61">
        <f t="shared" si="62"/>
        <v>85.322000000000003</v>
      </c>
      <c r="L287" s="61">
        <f t="shared" si="62"/>
        <v>91.09</v>
      </c>
      <c r="M287" s="17">
        <f t="shared" si="62"/>
        <v>54.8748</v>
      </c>
      <c r="N287" s="17">
        <f t="shared" si="62"/>
        <v>60.193200000000004</v>
      </c>
      <c r="O287" s="17">
        <f t="shared" si="62"/>
        <v>27.84</v>
      </c>
      <c r="P287" s="52"/>
    </row>
    <row r="288" spans="1:17" ht="14.1" customHeight="1" x14ac:dyDescent="0.25">
      <c r="A288" s="2"/>
      <c r="B288" s="11"/>
      <c r="C288" s="53" t="s">
        <v>34</v>
      </c>
      <c r="D288" s="54"/>
      <c r="E288" s="54">
        <f t="shared" ref="E288:O288" si="63">E287+E278</f>
        <v>1376.4</v>
      </c>
      <c r="F288" s="125">
        <f t="shared" si="63"/>
        <v>50.835999999999999</v>
      </c>
      <c r="G288" s="125">
        <f t="shared" si="63"/>
        <v>38.96</v>
      </c>
      <c r="H288" s="125">
        <f t="shared" si="63"/>
        <v>205.38</v>
      </c>
      <c r="I288" s="54">
        <f t="shared" si="63"/>
        <v>252.90999999999997</v>
      </c>
      <c r="J288" s="54">
        <f t="shared" si="63"/>
        <v>151.84</v>
      </c>
      <c r="K288" s="54">
        <f t="shared" si="63"/>
        <v>214.18400000000003</v>
      </c>
      <c r="L288" s="54">
        <f t="shared" si="63"/>
        <v>152.56</v>
      </c>
      <c r="M288" s="110">
        <f t="shared" si="63"/>
        <v>74.879800000000003</v>
      </c>
      <c r="N288" s="110">
        <f t="shared" si="63"/>
        <v>72.283200000000008</v>
      </c>
      <c r="O288" s="110">
        <f t="shared" si="63"/>
        <v>154.24</v>
      </c>
      <c r="P288" s="52"/>
    </row>
    <row r="289" spans="1:17" ht="14.1" customHeight="1" x14ac:dyDescent="0.25">
      <c r="A289" s="5"/>
      <c r="B289" s="99"/>
      <c r="C289" s="55"/>
      <c r="D289" s="23"/>
      <c r="E289" s="100"/>
      <c r="F289" s="122"/>
      <c r="G289" s="122"/>
      <c r="H289" s="122"/>
      <c r="I289" s="100"/>
      <c r="J289" s="23"/>
      <c r="K289" s="23"/>
      <c r="L289" s="23"/>
      <c r="M289" s="35"/>
      <c r="N289" s="35"/>
      <c r="O289" s="35"/>
      <c r="P289" s="5"/>
    </row>
    <row r="290" spans="1:17" ht="14.1" customHeight="1" x14ac:dyDescent="0.25">
      <c r="A290" s="5"/>
      <c r="B290" s="81"/>
      <c r="C290" s="55"/>
      <c r="D290" s="23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</row>
    <row r="291" spans="1:17" ht="14.1" customHeight="1" x14ac:dyDescent="0.25">
      <c r="A291" s="2"/>
      <c r="B291" s="12" t="s">
        <v>0</v>
      </c>
      <c r="C291" s="22"/>
      <c r="D291" s="23"/>
      <c r="E291" s="106"/>
      <c r="F291" s="35"/>
      <c r="G291" s="106" t="s">
        <v>95</v>
      </c>
      <c r="H291" s="35"/>
      <c r="I291" s="109"/>
      <c r="J291" s="35"/>
      <c r="K291" s="35"/>
      <c r="L291" s="35"/>
      <c r="M291" s="35"/>
      <c r="N291" s="35"/>
      <c r="O291" s="35"/>
    </row>
    <row r="292" spans="1:17" ht="14.1" customHeight="1" x14ac:dyDescent="0.25">
      <c r="A292" s="2"/>
      <c r="B292" s="10" t="s">
        <v>2</v>
      </c>
      <c r="C292" s="148" t="s">
        <v>3</v>
      </c>
      <c r="D292" s="150" t="s">
        <v>4</v>
      </c>
      <c r="E292" s="152" t="s">
        <v>5</v>
      </c>
      <c r="F292" s="154" t="s">
        <v>6</v>
      </c>
      <c r="G292" s="155"/>
      <c r="H292" s="156"/>
      <c r="I292" s="154" t="s">
        <v>7</v>
      </c>
      <c r="J292" s="155"/>
      <c r="K292" s="155"/>
      <c r="L292" s="156"/>
      <c r="M292" s="141" t="s">
        <v>8</v>
      </c>
      <c r="N292" s="142"/>
      <c r="O292" s="143"/>
      <c r="P292" s="5"/>
    </row>
    <row r="293" spans="1:17" ht="14.1" customHeight="1" x14ac:dyDescent="0.25">
      <c r="A293" s="2"/>
      <c r="B293" s="11"/>
      <c r="C293" s="149"/>
      <c r="D293" s="151"/>
      <c r="E293" s="153"/>
      <c r="F293" s="157"/>
      <c r="G293" s="158"/>
      <c r="H293" s="159"/>
      <c r="I293" s="157"/>
      <c r="J293" s="158"/>
      <c r="K293" s="158"/>
      <c r="L293" s="159"/>
      <c r="M293" s="144"/>
      <c r="N293" s="145"/>
      <c r="O293" s="146"/>
      <c r="P293" s="5"/>
    </row>
    <row r="294" spans="1:17" ht="14.1" customHeight="1" x14ac:dyDescent="0.25">
      <c r="A294" s="2"/>
      <c r="B294" s="12"/>
      <c r="C294" s="13"/>
      <c r="D294" s="14" t="s">
        <v>9</v>
      </c>
      <c r="E294" s="15" t="s">
        <v>10</v>
      </c>
      <c r="F294" s="15" t="s">
        <v>11</v>
      </c>
      <c r="G294" s="15" t="s">
        <v>12</v>
      </c>
      <c r="H294" s="16" t="s">
        <v>13</v>
      </c>
      <c r="I294" s="15" t="s">
        <v>14</v>
      </c>
      <c r="J294" s="15" t="s">
        <v>15</v>
      </c>
      <c r="K294" s="15" t="s">
        <v>16</v>
      </c>
      <c r="L294" s="17" t="s">
        <v>17</v>
      </c>
      <c r="M294" s="17" t="s">
        <v>18</v>
      </c>
      <c r="N294" s="15" t="s">
        <v>19</v>
      </c>
      <c r="O294" s="15" t="s">
        <v>20</v>
      </c>
      <c r="P294" s="5"/>
    </row>
    <row r="295" spans="1:17" ht="14.1" customHeight="1" x14ac:dyDescent="0.25">
      <c r="A295" s="2"/>
      <c r="B295" s="12">
        <v>1</v>
      </c>
      <c r="C295" s="18">
        <v>2</v>
      </c>
      <c r="D295" s="20">
        <v>3</v>
      </c>
      <c r="E295" s="18">
        <v>4</v>
      </c>
      <c r="F295" s="20">
        <v>5</v>
      </c>
      <c r="G295" s="18">
        <v>6</v>
      </c>
      <c r="H295" s="20">
        <v>7</v>
      </c>
      <c r="I295" s="18">
        <v>8</v>
      </c>
      <c r="J295" s="20">
        <v>9</v>
      </c>
      <c r="K295" s="18">
        <v>10</v>
      </c>
      <c r="L295" s="20">
        <v>11</v>
      </c>
      <c r="M295" s="18">
        <v>12</v>
      </c>
      <c r="N295" s="20">
        <v>13</v>
      </c>
      <c r="O295" s="18">
        <v>14</v>
      </c>
      <c r="P295" s="5"/>
    </row>
    <row r="296" spans="1:17" ht="14.1" customHeight="1" x14ac:dyDescent="0.25">
      <c r="A296" s="2"/>
      <c r="B296" s="21">
        <v>338</v>
      </c>
      <c r="C296" s="26" t="s">
        <v>79</v>
      </c>
      <c r="D296" s="139">
        <v>100</v>
      </c>
      <c r="E296" s="14">
        <v>100</v>
      </c>
      <c r="F296" s="128">
        <v>1.5</v>
      </c>
      <c r="G296" s="94">
        <v>0</v>
      </c>
      <c r="H296" s="140">
        <v>24</v>
      </c>
      <c r="I296" s="68">
        <v>12</v>
      </c>
      <c r="J296" s="68">
        <v>40</v>
      </c>
      <c r="K296" s="68">
        <v>28</v>
      </c>
      <c r="L296" s="130">
        <v>0.6</v>
      </c>
      <c r="O296" s="17"/>
      <c r="P296" s="5"/>
    </row>
    <row r="297" spans="1:17" s="4" customFormat="1" ht="26.25" customHeight="1" x14ac:dyDescent="0.25">
      <c r="A297" s="3"/>
      <c r="B297" s="12">
        <v>223</v>
      </c>
      <c r="C297" s="26" t="s">
        <v>43</v>
      </c>
      <c r="D297" s="14">
        <v>180</v>
      </c>
      <c r="E297" s="14">
        <v>435</v>
      </c>
      <c r="F297" s="119">
        <v>30.599999999999998</v>
      </c>
      <c r="G297" s="94">
        <v>12.6</v>
      </c>
      <c r="H297" s="94">
        <v>49.5</v>
      </c>
      <c r="I297" s="14">
        <v>73.66</v>
      </c>
      <c r="J297" s="14">
        <v>26.33</v>
      </c>
      <c r="K297" s="14">
        <v>105</v>
      </c>
      <c r="L297" s="61">
        <v>0.7</v>
      </c>
      <c r="M297" s="15">
        <v>0.02</v>
      </c>
      <c r="N297" s="15">
        <v>0.06</v>
      </c>
      <c r="O297" s="15">
        <v>1.4</v>
      </c>
      <c r="P297" s="70"/>
      <c r="Q297" s="70"/>
    </row>
    <row r="298" spans="1:17" s="4" customFormat="1" ht="14.1" customHeight="1" x14ac:dyDescent="0.25">
      <c r="A298" s="3"/>
      <c r="B298" s="12">
        <v>376</v>
      </c>
      <c r="C298" s="13" t="s">
        <v>44</v>
      </c>
      <c r="D298" s="14">
        <v>200</v>
      </c>
      <c r="E298" s="14">
        <v>60</v>
      </c>
      <c r="F298" s="119">
        <v>0.1</v>
      </c>
      <c r="G298" s="94">
        <v>0</v>
      </c>
      <c r="H298" s="122">
        <v>15</v>
      </c>
      <c r="I298" s="14">
        <v>10</v>
      </c>
      <c r="J298" s="61">
        <v>0.34</v>
      </c>
      <c r="K298" s="14">
        <v>5</v>
      </c>
      <c r="L298" s="61">
        <v>0.06</v>
      </c>
      <c r="M298" s="15">
        <v>2E-3</v>
      </c>
      <c r="N298" s="15">
        <v>0.1</v>
      </c>
      <c r="O298" s="15">
        <v>1.8</v>
      </c>
      <c r="P298" s="70"/>
      <c r="Q298" s="70"/>
    </row>
    <row r="299" spans="1:17" s="4" customFormat="1" ht="14.1" customHeight="1" x14ac:dyDescent="0.25">
      <c r="A299" s="3"/>
      <c r="B299" s="27" t="s">
        <v>25</v>
      </c>
      <c r="C299" s="26" t="s">
        <v>26</v>
      </c>
      <c r="D299" s="14">
        <v>30</v>
      </c>
      <c r="E299" s="14">
        <v>63.6</v>
      </c>
      <c r="F299" s="119">
        <v>2.4</v>
      </c>
      <c r="G299" s="94">
        <v>0.4</v>
      </c>
      <c r="H299" s="94">
        <v>12.6</v>
      </c>
      <c r="I299" s="14">
        <v>14.6</v>
      </c>
      <c r="J299" s="14">
        <v>6.6</v>
      </c>
      <c r="K299" s="14">
        <v>17.399999999999999</v>
      </c>
      <c r="L299" s="61">
        <v>0.22</v>
      </c>
      <c r="M299" s="15">
        <v>5.0000000000000001E-3</v>
      </c>
      <c r="N299" s="15">
        <v>0.02</v>
      </c>
      <c r="O299" s="15">
        <v>1.2</v>
      </c>
      <c r="P299" s="70"/>
      <c r="Q299" s="70"/>
    </row>
    <row r="300" spans="1:17" ht="14.1" customHeight="1" x14ac:dyDescent="0.25">
      <c r="A300" s="2"/>
      <c r="B300" s="75" t="s">
        <v>25</v>
      </c>
      <c r="C300" s="51" t="s">
        <v>27</v>
      </c>
      <c r="D300" s="14">
        <v>20</v>
      </c>
      <c r="E300" s="31">
        <v>39</v>
      </c>
      <c r="F300" s="94">
        <v>1.3</v>
      </c>
      <c r="G300" s="123">
        <v>0.2</v>
      </c>
      <c r="H300" s="124">
        <v>8</v>
      </c>
      <c r="I300" s="30">
        <v>0.1</v>
      </c>
      <c r="J300" s="30">
        <v>1.2</v>
      </c>
      <c r="K300" s="30">
        <v>2E-3</v>
      </c>
      <c r="L300" s="30">
        <v>59</v>
      </c>
      <c r="M300" s="32">
        <v>20</v>
      </c>
      <c r="N300" s="15">
        <v>10</v>
      </c>
      <c r="O300" s="15">
        <v>2</v>
      </c>
      <c r="P300" s="52"/>
    </row>
    <row r="301" spans="1:17" ht="14.1" customHeight="1" x14ac:dyDescent="0.25">
      <c r="A301" s="2"/>
      <c r="B301" s="12"/>
      <c r="C301" s="7" t="s">
        <v>99</v>
      </c>
      <c r="D301" s="14">
        <f>SUM(D296:D300)</f>
        <v>530</v>
      </c>
      <c r="E301" s="14">
        <f t="shared" ref="E301:O301" si="64">E296+E297+E298+E299+E300</f>
        <v>697.6</v>
      </c>
      <c r="F301" s="94">
        <f t="shared" si="64"/>
        <v>35.899999999999991</v>
      </c>
      <c r="G301" s="94">
        <f t="shared" si="64"/>
        <v>13.2</v>
      </c>
      <c r="H301" s="94">
        <f t="shared" si="64"/>
        <v>109.1</v>
      </c>
      <c r="I301" s="14">
        <f t="shared" si="64"/>
        <v>110.35999999999999</v>
      </c>
      <c r="J301" s="14">
        <f t="shared" si="64"/>
        <v>74.47</v>
      </c>
      <c r="K301" s="14">
        <f t="shared" si="64"/>
        <v>155.40200000000002</v>
      </c>
      <c r="L301" s="14">
        <f t="shared" si="64"/>
        <v>60.58</v>
      </c>
      <c r="M301" s="15">
        <f t="shared" si="64"/>
        <v>20.027000000000001</v>
      </c>
      <c r="N301" s="15">
        <f t="shared" si="64"/>
        <v>10.18</v>
      </c>
      <c r="O301" s="15">
        <f t="shared" si="64"/>
        <v>6.4</v>
      </c>
      <c r="P301" s="52"/>
    </row>
    <row r="302" spans="1:17" ht="14.1" customHeight="1" x14ac:dyDescent="0.25">
      <c r="A302" s="2"/>
      <c r="B302" s="36"/>
      <c r="C302" s="37"/>
      <c r="D302" s="8"/>
      <c r="E302" s="62"/>
      <c r="F302" s="16"/>
      <c r="G302" s="16" t="s">
        <v>46</v>
      </c>
      <c r="H302" s="16" t="s">
        <v>47</v>
      </c>
      <c r="I302" s="62"/>
      <c r="J302" s="62"/>
      <c r="K302" s="62"/>
      <c r="L302" s="8"/>
      <c r="M302" s="16"/>
      <c r="N302" s="16"/>
      <c r="O302" s="16"/>
      <c r="P302" s="5"/>
    </row>
    <row r="303" spans="1:17" ht="14.1" customHeight="1" x14ac:dyDescent="0.25">
      <c r="A303" s="2"/>
      <c r="B303" s="12">
        <v>20</v>
      </c>
      <c r="C303" s="26" t="s">
        <v>96</v>
      </c>
      <c r="D303" s="14">
        <v>100</v>
      </c>
      <c r="E303" s="14">
        <v>71</v>
      </c>
      <c r="F303" s="94">
        <v>0.8</v>
      </c>
      <c r="G303" s="94">
        <v>6</v>
      </c>
      <c r="H303" s="94">
        <v>3.4</v>
      </c>
      <c r="I303" s="14">
        <v>60</v>
      </c>
      <c r="J303" s="14">
        <v>79</v>
      </c>
      <c r="K303" s="14">
        <v>112</v>
      </c>
      <c r="L303" s="14">
        <v>1.6</v>
      </c>
      <c r="M303" s="15">
        <v>3.0000000000000001E-3</v>
      </c>
      <c r="N303" s="15">
        <v>0.01</v>
      </c>
      <c r="O303" s="15">
        <v>3</v>
      </c>
      <c r="P303" s="5"/>
    </row>
    <row r="304" spans="1:17" ht="14.1" customHeight="1" x14ac:dyDescent="0.25">
      <c r="A304" s="2"/>
      <c r="B304" s="12">
        <v>82</v>
      </c>
      <c r="C304" s="26" t="s">
        <v>49</v>
      </c>
      <c r="D304" s="14">
        <v>200</v>
      </c>
      <c r="E304" s="14">
        <v>89.8</v>
      </c>
      <c r="F304" s="94">
        <v>1.46</v>
      </c>
      <c r="G304" s="94">
        <v>3.9200000000000004</v>
      </c>
      <c r="H304" s="94">
        <v>12.16</v>
      </c>
      <c r="I304" s="14">
        <v>35.504000000000005</v>
      </c>
      <c r="J304" s="14">
        <v>21</v>
      </c>
      <c r="K304" s="14">
        <v>42.624000000000002</v>
      </c>
      <c r="L304" s="14">
        <v>0.95199999999999996</v>
      </c>
      <c r="M304" s="15">
        <v>0.04</v>
      </c>
      <c r="N304" s="15">
        <v>8.2319999999999993</v>
      </c>
      <c r="O304" s="15">
        <v>0</v>
      </c>
      <c r="P304" s="5"/>
    </row>
    <row r="305" spans="1:16" ht="14.1" customHeight="1" x14ac:dyDescent="0.25">
      <c r="A305" s="2"/>
      <c r="B305" s="69">
        <v>268</v>
      </c>
      <c r="C305" s="26" t="s">
        <v>77</v>
      </c>
      <c r="D305" s="14">
        <v>90</v>
      </c>
      <c r="E305" s="14">
        <v>155.33000000000001</v>
      </c>
      <c r="F305" s="94">
        <v>10.08</v>
      </c>
      <c r="G305" s="94">
        <v>7.78</v>
      </c>
      <c r="H305" s="94">
        <v>11.74</v>
      </c>
      <c r="I305" s="14">
        <v>34</v>
      </c>
      <c r="J305" s="14">
        <v>28</v>
      </c>
      <c r="K305" s="14">
        <v>140</v>
      </c>
      <c r="L305" s="14">
        <v>42</v>
      </c>
      <c r="M305" s="15">
        <v>1E-3</v>
      </c>
      <c r="N305" s="15">
        <v>0.08</v>
      </c>
      <c r="O305" s="15">
        <v>24</v>
      </c>
      <c r="P305" s="5"/>
    </row>
    <row r="306" spans="1:16" ht="14.1" customHeight="1" x14ac:dyDescent="0.25">
      <c r="A306" s="2"/>
      <c r="B306" s="69">
        <v>302</v>
      </c>
      <c r="C306" s="71" t="s">
        <v>51</v>
      </c>
      <c r="D306" s="14">
        <v>200</v>
      </c>
      <c r="E306" s="14">
        <v>332.8</v>
      </c>
      <c r="F306" s="94">
        <v>10.02</v>
      </c>
      <c r="G306" s="94">
        <v>8.3800000000000008</v>
      </c>
      <c r="H306" s="94">
        <v>54.3</v>
      </c>
      <c r="I306" s="14">
        <v>10</v>
      </c>
      <c r="J306" s="14">
        <v>23</v>
      </c>
      <c r="K306" s="14">
        <v>0.5</v>
      </c>
      <c r="L306" s="14">
        <v>0.5</v>
      </c>
      <c r="M306" s="15">
        <v>1E-3</v>
      </c>
      <c r="N306" s="15">
        <v>0.2</v>
      </c>
      <c r="O306" s="15">
        <v>0.5</v>
      </c>
      <c r="P306" s="5"/>
    </row>
    <row r="307" spans="1:16" ht="14.1" customHeight="1" x14ac:dyDescent="0.25">
      <c r="A307" s="2"/>
      <c r="B307" s="12">
        <v>342</v>
      </c>
      <c r="C307" s="26" t="s">
        <v>52</v>
      </c>
      <c r="D307" s="14">
        <v>200</v>
      </c>
      <c r="E307" s="14">
        <v>116.6</v>
      </c>
      <c r="F307" s="94">
        <v>0.16</v>
      </c>
      <c r="G307" s="94">
        <v>0</v>
      </c>
      <c r="H307" s="94">
        <v>0</v>
      </c>
      <c r="I307" s="14">
        <v>140</v>
      </c>
      <c r="J307" s="14">
        <v>26</v>
      </c>
      <c r="K307" s="14">
        <v>48</v>
      </c>
      <c r="L307" s="14">
        <v>0.2</v>
      </c>
      <c r="M307" s="15">
        <v>0.01</v>
      </c>
      <c r="N307" s="15">
        <v>0.02</v>
      </c>
      <c r="O307" s="15">
        <v>14</v>
      </c>
      <c r="P307" s="5"/>
    </row>
    <row r="308" spans="1:16" ht="14.1" customHeight="1" x14ac:dyDescent="0.25">
      <c r="A308" s="2"/>
      <c r="B308" s="27" t="s">
        <v>25</v>
      </c>
      <c r="C308" s="51" t="s">
        <v>26</v>
      </c>
      <c r="D308" s="14">
        <v>60</v>
      </c>
      <c r="E308" s="14">
        <v>127.2</v>
      </c>
      <c r="F308" s="119">
        <v>4.8</v>
      </c>
      <c r="G308" s="94">
        <v>0.8</v>
      </c>
      <c r="H308" s="94">
        <v>25.2</v>
      </c>
      <c r="I308" s="14">
        <v>0.04</v>
      </c>
      <c r="J308" s="14">
        <v>2.4</v>
      </c>
      <c r="K308" s="14">
        <v>0.01</v>
      </c>
      <c r="L308" s="14">
        <v>29.2</v>
      </c>
      <c r="M308" s="15">
        <v>34.799999999999997</v>
      </c>
      <c r="N308" s="15">
        <v>13.2</v>
      </c>
      <c r="O308" s="15">
        <v>0.44</v>
      </c>
      <c r="P308" s="5"/>
    </row>
    <row r="309" spans="1:16" ht="14.1" customHeight="1" x14ac:dyDescent="0.25">
      <c r="A309" s="2"/>
      <c r="B309" s="28" t="s">
        <v>25</v>
      </c>
      <c r="C309" s="29" t="s">
        <v>27</v>
      </c>
      <c r="D309" s="30">
        <v>20</v>
      </c>
      <c r="E309" s="31">
        <v>39</v>
      </c>
      <c r="F309" s="123">
        <v>1.3</v>
      </c>
      <c r="G309" s="123">
        <v>0.2</v>
      </c>
      <c r="H309" s="124">
        <v>8</v>
      </c>
      <c r="I309" s="30">
        <v>0.1</v>
      </c>
      <c r="J309" s="30">
        <v>1.2</v>
      </c>
      <c r="K309" s="30">
        <v>2E-3</v>
      </c>
      <c r="L309" s="30">
        <v>59</v>
      </c>
      <c r="M309" s="32">
        <v>20</v>
      </c>
      <c r="N309" s="15">
        <v>10</v>
      </c>
      <c r="O309" s="15">
        <v>2</v>
      </c>
      <c r="P309" s="5"/>
    </row>
    <row r="310" spans="1:16" ht="14.1" customHeight="1" x14ac:dyDescent="0.25">
      <c r="A310" s="2"/>
      <c r="B310" s="12"/>
      <c r="C310" s="13" t="s">
        <v>100</v>
      </c>
      <c r="D310" s="14">
        <f t="shared" ref="D310:O310" si="65">SUM(D303:D309)</f>
        <v>870</v>
      </c>
      <c r="E310" s="61">
        <f t="shared" si="65"/>
        <v>931.73000000000013</v>
      </c>
      <c r="F310" s="119">
        <f t="shared" si="65"/>
        <v>28.62</v>
      </c>
      <c r="G310" s="119">
        <f t="shared" si="65"/>
        <v>27.08</v>
      </c>
      <c r="H310" s="119">
        <f t="shared" si="65"/>
        <v>114.8</v>
      </c>
      <c r="I310" s="61">
        <f t="shared" si="65"/>
        <v>279.64400000000006</v>
      </c>
      <c r="J310" s="61">
        <f t="shared" si="65"/>
        <v>180.6</v>
      </c>
      <c r="K310" s="61">
        <f t="shared" si="65"/>
        <v>343.13600000000002</v>
      </c>
      <c r="L310" s="61">
        <f t="shared" si="65"/>
        <v>133.452</v>
      </c>
      <c r="M310" s="17">
        <f t="shared" si="65"/>
        <v>54.854999999999997</v>
      </c>
      <c r="N310" s="17">
        <f t="shared" si="65"/>
        <v>31.741999999999997</v>
      </c>
      <c r="O310" s="17">
        <f t="shared" si="65"/>
        <v>43.94</v>
      </c>
      <c r="P310" s="5"/>
    </row>
    <row r="311" spans="1:16" ht="14.1" customHeight="1" x14ac:dyDescent="0.25">
      <c r="A311" s="2"/>
      <c r="B311" s="11"/>
      <c r="C311" s="53" t="s">
        <v>34</v>
      </c>
      <c r="D311" s="54"/>
      <c r="E311" s="54">
        <f t="shared" ref="E311:O311" si="66">E310+E301</f>
        <v>1629.3300000000002</v>
      </c>
      <c r="F311" s="125">
        <f t="shared" si="66"/>
        <v>64.52</v>
      </c>
      <c r="G311" s="125">
        <f t="shared" si="66"/>
        <v>40.28</v>
      </c>
      <c r="H311" s="125">
        <f t="shared" si="66"/>
        <v>223.89999999999998</v>
      </c>
      <c r="I311" s="54">
        <f t="shared" si="66"/>
        <v>390.00400000000002</v>
      </c>
      <c r="J311" s="54">
        <f t="shared" si="66"/>
        <v>255.07</v>
      </c>
      <c r="K311" s="54">
        <f t="shared" si="66"/>
        <v>498.53800000000001</v>
      </c>
      <c r="L311" s="54">
        <f t="shared" si="66"/>
        <v>194.03199999999998</v>
      </c>
      <c r="M311" s="110">
        <f t="shared" si="66"/>
        <v>74.882000000000005</v>
      </c>
      <c r="N311" s="110">
        <f t="shared" si="66"/>
        <v>41.921999999999997</v>
      </c>
      <c r="O311" s="110">
        <f t="shared" si="66"/>
        <v>50.339999999999996</v>
      </c>
    </row>
    <row r="312" spans="1:16" ht="14.1" customHeight="1" x14ac:dyDescent="0.25">
      <c r="A312" s="5"/>
      <c r="B312" s="132"/>
      <c r="C312" s="22"/>
      <c r="D312" s="23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</row>
    <row r="313" spans="1:16" ht="14.1" customHeight="1" x14ac:dyDescent="0.25">
      <c r="A313" s="2"/>
      <c r="B313" s="12" t="s">
        <v>0</v>
      </c>
      <c r="C313" s="22"/>
      <c r="D313" s="23"/>
      <c r="E313" s="106"/>
      <c r="F313" s="35"/>
      <c r="G313" s="106" t="s">
        <v>97</v>
      </c>
      <c r="H313" s="35"/>
      <c r="I313" s="109"/>
      <c r="J313" s="35"/>
      <c r="K313" s="35"/>
      <c r="L313" s="35"/>
      <c r="M313" s="35"/>
      <c r="N313" s="35"/>
      <c r="O313" s="35"/>
      <c r="P313" s="5"/>
    </row>
    <row r="314" spans="1:16" ht="14.1" customHeight="1" x14ac:dyDescent="0.25">
      <c r="A314" s="2"/>
      <c r="B314" s="10" t="s">
        <v>2</v>
      </c>
      <c r="C314" s="148" t="s">
        <v>3</v>
      </c>
      <c r="D314" s="150" t="s">
        <v>4</v>
      </c>
      <c r="E314" s="152" t="s">
        <v>5</v>
      </c>
      <c r="F314" s="154" t="s">
        <v>6</v>
      </c>
      <c r="G314" s="155"/>
      <c r="H314" s="156"/>
      <c r="I314" s="154" t="s">
        <v>7</v>
      </c>
      <c r="J314" s="155"/>
      <c r="K314" s="155"/>
      <c r="L314" s="156"/>
      <c r="M314" s="141" t="s">
        <v>8</v>
      </c>
      <c r="N314" s="142"/>
      <c r="O314" s="143"/>
      <c r="P314" s="5"/>
    </row>
    <row r="315" spans="1:16" ht="14.1" customHeight="1" x14ac:dyDescent="0.25">
      <c r="A315" s="2"/>
      <c r="B315" s="11"/>
      <c r="C315" s="149"/>
      <c r="D315" s="151"/>
      <c r="E315" s="153"/>
      <c r="F315" s="157"/>
      <c r="G315" s="158"/>
      <c r="H315" s="159"/>
      <c r="I315" s="157"/>
      <c r="J315" s="158"/>
      <c r="K315" s="158"/>
      <c r="L315" s="159"/>
      <c r="M315" s="144"/>
      <c r="N315" s="145"/>
      <c r="O315" s="146"/>
      <c r="P315" s="5"/>
    </row>
    <row r="316" spans="1:16" ht="14.1" customHeight="1" x14ac:dyDescent="0.25">
      <c r="A316" s="2"/>
      <c r="B316" s="12"/>
      <c r="C316" s="13"/>
      <c r="D316" s="14" t="s">
        <v>9</v>
      </c>
      <c r="E316" s="15" t="s">
        <v>10</v>
      </c>
      <c r="F316" s="15" t="s">
        <v>11</v>
      </c>
      <c r="G316" s="15" t="s">
        <v>12</v>
      </c>
      <c r="H316" s="16" t="s">
        <v>13</v>
      </c>
      <c r="I316" s="15" t="s">
        <v>14</v>
      </c>
      <c r="J316" s="15" t="s">
        <v>15</v>
      </c>
      <c r="K316" s="15" t="s">
        <v>16</v>
      </c>
      <c r="L316" s="17" t="s">
        <v>17</v>
      </c>
      <c r="M316" s="17" t="s">
        <v>18</v>
      </c>
      <c r="N316" s="15" t="s">
        <v>19</v>
      </c>
      <c r="O316" s="15" t="s">
        <v>20</v>
      </c>
      <c r="P316" s="5"/>
    </row>
    <row r="317" spans="1:16" ht="14.1" customHeight="1" x14ac:dyDescent="0.25">
      <c r="A317" s="2"/>
      <c r="B317" s="12">
        <v>1</v>
      </c>
      <c r="C317" s="18">
        <v>2</v>
      </c>
      <c r="D317" s="20">
        <v>3</v>
      </c>
      <c r="E317" s="18">
        <v>4</v>
      </c>
      <c r="F317" s="20">
        <v>5</v>
      </c>
      <c r="G317" s="18">
        <v>6</v>
      </c>
      <c r="H317" s="20">
        <v>7</v>
      </c>
      <c r="I317" s="18">
        <v>8</v>
      </c>
      <c r="J317" s="20">
        <v>9</v>
      </c>
      <c r="K317" s="18">
        <v>10</v>
      </c>
      <c r="L317" s="20">
        <v>11</v>
      </c>
      <c r="M317" s="18">
        <v>12</v>
      </c>
      <c r="N317" s="20">
        <v>13</v>
      </c>
      <c r="O317" s="18">
        <v>14</v>
      </c>
      <c r="P317" s="5"/>
    </row>
    <row r="318" spans="1:16" ht="14.1" customHeight="1" x14ac:dyDescent="0.25">
      <c r="A318" s="2"/>
      <c r="B318" s="132"/>
      <c r="C318" s="37"/>
      <c r="D318" s="23"/>
      <c r="F318" s="35"/>
      <c r="G318" s="35" t="s">
        <v>21</v>
      </c>
      <c r="L318" s="25"/>
      <c r="O318" s="17"/>
      <c r="P318" s="5"/>
    </row>
    <row r="319" spans="1:16" ht="14.1" customHeight="1" x14ac:dyDescent="0.25">
      <c r="A319" s="2"/>
      <c r="B319" s="56">
        <v>288</v>
      </c>
      <c r="C319" s="58" t="s">
        <v>36</v>
      </c>
      <c r="D319" s="63">
        <v>90</v>
      </c>
      <c r="E319" s="14">
        <v>268</v>
      </c>
      <c r="F319" s="41">
        <v>23.4</v>
      </c>
      <c r="G319" s="41">
        <v>19</v>
      </c>
      <c r="H319" s="41">
        <v>1.8</v>
      </c>
      <c r="I319" s="14">
        <v>139</v>
      </c>
      <c r="J319" s="14">
        <v>9.6999999999999993</v>
      </c>
      <c r="K319" s="14">
        <v>96</v>
      </c>
      <c r="L319" s="14">
        <v>0.5</v>
      </c>
      <c r="M319" s="94">
        <v>5.0000000000000001E-3</v>
      </c>
      <c r="N319" s="94">
        <v>0.9</v>
      </c>
      <c r="O319" s="94">
        <v>24</v>
      </c>
      <c r="P319" s="5"/>
    </row>
    <row r="320" spans="1:16" ht="14.1" customHeight="1" x14ac:dyDescent="0.25">
      <c r="A320" s="2"/>
      <c r="B320" s="12">
        <v>304</v>
      </c>
      <c r="C320" s="26" t="s">
        <v>74</v>
      </c>
      <c r="D320" s="14">
        <v>200</v>
      </c>
      <c r="E320" s="14">
        <v>314.2</v>
      </c>
      <c r="F320" s="94">
        <v>5.0199999999999996</v>
      </c>
      <c r="G320" s="94">
        <v>8.14</v>
      </c>
      <c r="H320" s="94">
        <v>55.2</v>
      </c>
      <c r="I320" s="14">
        <v>102</v>
      </c>
      <c r="J320" s="14">
        <v>16</v>
      </c>
      <c r="K320" s="14">
        <v>89</v>
      </c>
      <c r="L320" s="14">
        <v>0.5</v>
      </c>
      <c r="M320" s="94">
        <v>1E-3</v>
      </c>
      <c r="N320" s="94">
        <v>0.03</v>
      </c>
      <c r="O320" s="94">
        <v>46</v>
      </c>
      <c r="P320" s="5"/>
    </row>
    <row r="321" spans="1:17" x14ac:dyDescent="0.25">
      <c r="A321" s="2"/>
      <c r="B321" s="12">
        <v>378</v>
      </c>
      <c r="C321" s="26" t="s">
        <v>38</v>
      </c>
      <c r="D321" s="14">
        <v>200</v>
      </c>
      <c r="E321" s="14">
        <v>91</v>
      </c>
      <c r="F321" s="94">
        <v>1.4</v>
      </c>
      <c r="G321" s="94">
        <v>1.6</v>
      </c>
      <c r="H321" s="94">
        <v>17.7</v>
      </c>
      <c r="I321" s="14">
        <v>32</v>
      </c>
      <c r="J321" s="14">
        <v>2.1</v>
      </c>
      <c r="K321" s="14">
        <v>13.5</v>
      </c>
      <c r="L321" s="14">
        <v>0.11</v>
      </c>
      <c r="M321" s="94">
        <v>1E-3</v>
      </c>
      <c r="N321" s="94">
        <v>2E-3</v>
      </c>
      <c r="O321" s="94">
        <v>12</v>
      </c>
      <c r="P321" s="5"/>
    </row>
    <row r="322" spans="1:17" x14ac:dyDescent="0.25">
      <c r="A322" s="2"/>
      <c r="B322" s="12" t="s">
        <v>25</v>
      </c>
      <c r="C322" s="13" t="s">
        <v>26</v>
      </c>
      <c r="D322" s="14">
        <v>40</v>
      </c>
      <c r="E322" s="14">
        <v>46.76</v>
      </c>
      <c r="F322" s="119">
        <v>1.58</v>
      </c>
      <c r="G322" s="94">
        <v>1.4</v>
      </c>
      <c r="H322" s="94">
        <v>19.600000000000001</v>
      </c>
      <c r="I322" s="14">
        <v>14.6</v>
      </c>
      <c r="J322" s="14">
        <v>6.6</v>
      </c>
      <c r="K322" s="14">
        <v>17.399999999999999</v>
      </c>
      <c r="L322" s="61">
        <v>0.22</v>
      </c>
      <c r="M322" s="94">
        <v>5.0000000000000001E-3</v>
      </c>
      <c r="N322" s="94">
        <v>0.02</v>
      </c>
      <c r="O322" s="94">
        <v>1.2</v>
      </c>
      <c r="P322" s="5"/>
    </row>
    <row r="323" spans="1:17" ht="14.1" customHeight="1" x14ac:dyDescent="0.25">
      <c r="A323" s="2"/>
      <c r="B323" s="28" t="s">
        <v>25</v>
      </c>
      <c r="C323" s="120" t="s">
        <v>27</v>
      </c>
      <c r="D323" s="30">
        <v>20</v>
      </c>
      <c r="E323" s="31">
        <v>39</v>
      </c>
      <c r="F323" s="123">
        <v>1.3</v>
      </c>
      <c r="G323" s="123">
        <v>0.2</v>
      </c>
      <c r="H323" s="124">
        <v>8</v>
      </c>
      <c r="I323" s="30">
        <v>0.1</v>
      </c>
      <c r="J323" s="30">
        <v>1.2</v>
      </c>
      <c r="K323" s="30">
        <v>2E-3</v>
      </c>
      <c r="L323" s="30">
        <v>59</v>
      </c>
      <c r="M323" s="124">
        <v>20</v>
      </c>
      <c r="N323" s="94">
        <v>10</v>
      </c>
      <c r="O323" s="94">
        <v>2</v>
      </c>
      <c r="P323" s="5"/>
    </row>
    <row r="324" spans="1:17" ht="14.1" customHeight="1" x14ac:dyDescent="0.25">
      <c r="A324" s="2"/>
      <c r="B324" s="12"/>
      <c r="C324" s="7" t="s">
        <v>99</v>
      </c>
      <c r="D324" s="14">
        <f>SUM(D319:D323)</f>
        <v>550</v>
      </c>
      <c r="E324" s="61">
        <f t="shared" ref="E324:O324" si="67">SUM(E319:E323)</f>
        <v>758.96</v>
      </c>
      <c r="F324" s="119">
        <f t="shared" si="67"/>
        <v>32.699999999999996</v>
      </c>
      <c r="G324" s="119">
        <f t="shared" si="67"/>
        <v>30.34</v>
      </c>
      <c r="H324" s="119">
        <f t="shared" si="67"/>
        <v>102.30000000000001</v>
      </c>
      <c r="I324" s="61">
        <f t="shared" si="67"/>
        <v>287.70000000000005</v>
      </c>
      <c r="J324" s="61">
        <f t="shared" si="67"/>
        <v>35.6</v>
      </c>
      <c r="K324" s="61">
        <f t="shared" si="67"/>
        <v>215.90200000000002</v>
      </c>
      <c r="L324" s="61">
        <f t="shared" si="67"/>
        <v>60.33</v>
      </c>
      <c r="M324" s="119">
        <f t="shared" si="67"/>
        <v>20.012</v>
      </c>
      <c r="N324" s="119">
        <f t="shared" si="67"/>
        <v>10.952</v>
      </c>
      <c r="O324" s="119">
        <f t="shared" si="67"/>
        <v>85.2</v>
      </c>
      <c r="P324" s="5"/>
    </row>
    <row r="325" spans="1:17" ht="14.1" customHeight="1" x14ac:dyDescent="0.25">
      <c r="A325" s="2"/>
      <c r="B325" s="12"/>
      <c r="C325" s="13"/>
      <c r="D325" s="14"/>
      <c r="E325" s="62"/>
      <c r="F325" s="16"/>
      <c r="G325" s="106" t="s">
        <v>101</v>
      </c>
      <c r="H325" s="16"/>
      <c r="I325" s="62"/>
      <c r="J325" s="62"/>
      <c r="K325" s="62"/>
      <c r="L325" s="14"/>
      <c r="M325" s="128"/>
      <c r="N325" s="128"/>
      <c r="O325" s="128"/>
      <c r="P325" s="5"/>
    </row>
    <row r="326" spans="1:17" ht="24.75" customHeight="1" x14ac:dyDescent="0.25">
      <c r="A326" s="2"/>
      <c r="B326" s="12">
        <v>53</v>
      </c>
      <c r="C326" s="26" t="s">
        <v>57</v>
      </c>
      <c r="D326" s="14">
        <v>100</v>
      </c>
      <c r="E326" s="14">
        <v>104</v>
      </c>
      <c r="F326" s="94">
        <v>1.8</v>
      </c>
      <c r="G326" s="94">
        <v>6</v>
      </c>
      <c r="H326" s="94">
        <v>10.6</v>
      </c>
      <c r="I326" s="14">
        <v>30</v>
      </c>
      <c r="J326" s="14">
        <v>39</v>
      </c>
      <c r="K326" s="14">
        <v>56</v>
      </c>
      <c r="L326" s="14">
        <v>0.8</v>
      </c>
      <c r="M326" s="94">
        <v>3.0000000000000001E-3</v>
      </c>
      <c r="N326" s="94">
        <v>0.01</v>
      </c>
      <c r="O326" s="94">
        <v>3</v>
      </c>
      <c r="P326" s="5"/>
    </row>
    <row r="327" spans="1:17" ht="27.75" customHeight="1" x14ac:dyDescent="0.25">
      <c r="A327" s="2"/>
      <c r="B327" s="113">
        <v>106</v>
      </c>
      <c r="C327" s="76" t="s">
        <v>58</v>
      </c>
      <c r="D327" s="40">
        <v>200</v>
      </c>
      <c r="E327" s="14">
        <v>155</v>
      </c>
      <c r="F327" s="41">
        <v>9.9250000000000007</v>
      </c>
      <c r="G327" s="41">
        <v>4.875</v>
      </c>
      <c r="H327" s="41">
        <v>17.95</v>
      </c>
      <c r="I327" s="14">
        <v>31.2</v>
      </c>
      <c r="J327" s="14">
        <v>13.6</v>
      </c>
      <c r="K327" s="14">
        <v>31.2</v>
      </c>
      <c r="L327" s="14">
        <v>0.48</v>
      </c>
      <c r="M327" s="94">
        <v>8.0000000000000004E-4</v>
      </c>
      <c r="N327" s="94">
        <v>3.2000000000000002E-3</v>
      </c>
      <c r="O327" s="94">
        <v>9.6</v>
      </c>
      <c r="P327" s="5"/>
    </row>
    <row r="328" spans="1:17" ht="14.1" customHeight="1" x14ac:dyDescent="0.25">
      <c r="A328" s="2"/>
      <c r="B328" s="12">
        <v>229</v>
      </c>
      <c r="C328" s="26" t="s">
        <v>87</v>
      </c>
      <c r="D328" s="14">
        <v>100</v>
      </c>
      <c r="E328" s="14">
        <v>99</v>
      </c>
      <c r="F328" s="94">
        <v>9.1</v>
      </c>
      <c r="G328" s="94">
        <v>4.8</v>
      </c>
      <c r="H328" s="94">
        <v>4.8</v>
      </c>
      <c r="I328" s="14">
        <v>59</v>
      </c>
      <c r="J328" s="14">
        <v>126</v>
      </c>
      <c r="K328" s="14">
        <v>187</v>
      </c>
      <c r="L328" s="14">
        <v>0.86</v>
      </c>
      <c r="M328" s="94">
        <v>6.0000000000000001E-3</v>
      </c>
      <c r="N328" s="94">
        <v>0.1</v>
      </c>
      <c r="O328" s="94">
        <v>0.48</v>
      </c>
      <c r="P328" s="5"/>
    </row>
    <row r="329" spans="1:17" ht="14.1" customHeight="1" x14ac:dyDescent="0.25">
      <c r="A329" s="2"/>
      <c r="B329" s="12">
        <v>312</v>
      </c>
      <c r="C329" s="26" t="s">
        <v>42</v>
      </c>
      <c r="D329" s="14">
        <v>200</v>
      </c>
      <c r="E329" s="14">
        <v>176.8</v>
      </c>
      <c r="F329" s="94">
        <v>4.2</v>
      </c>
      <c r="G329" s="94">
        <v>6.8</v>
      </c>
      <c r="H329" s="94">
        <v>24.76</v>
      </c>
      <c r="I329" s="14">
        <v>10</v>
      </c>
      <c r="J329" s="14">
        <v>23</v>
      </c>
      <c r="K329" s="14">
        <v>0.5</v>
      </c>
      <c r="L329" s="14">
        <v>0.5</v>
      </c>
      <c r="M329" s="94">
        <v>1E-3</v>
      </c>
      <c r="N329" s="94">
        <v>4</v>
      </c>
      <c r="O329" s="94">
        <v>1</v>
      </c>
      <c r="P329" s="5"/>
    </row>
    <row r="330" spans="1:17" ht="14.1" customHeight="1" x14ac:dyDescent="0.25">
      <c r="A330" s="2"/>
      <c r="B330" s="12">
        <v>421</v>
      </c>
      <c r="C330" s="26" t="s">
        <v>60</v>
      </c>
      <c r="D330" s="14">
        <v>50</v>
      </c>
      <c r="E330" s="14">
        <v>148</v>
      </c>
      <c r="F330" s="94">
        <v>4</v>
      </c>
      <c r="G330" s="94">
        <v>2.6</v>
      </c>
      <c r="H330" s="94">
        <v>27.1</v>
      </c>
      <c r="I330" s="14">
        <v>65</v>
      </c>
      <c r="J330" s="14">
        <v>0.6</v>
      </c>
      <c r="K330" s="14">
        <v>44</v>
      </c>
      <c r="L330" s="14">
        <v>9</v>
      </c>
      <c r="M330" s="94">
        <v>2E-3</v>
      </c>
      <c r="N330" s="94">
        <v>0.01</v>
      </c>
      <c r="O330" s="94">
        <v>57</v>
      </c>
      <c r="P330" s="5"/>
    </row>
    <row r="331" spans="1:17" s="4" customFormat="1" ht="14.1" customHeight="1" x14ac:dyDescent="0.25">
      <c r="A331" s="3"/>
      <c r="B331" s="27" t="s">
        <v>25</v>
      </c>
      <c r="C331" s="26" t="s">
        <v>26</v>
      </c>
      <c r="D331" s="14">
        <v>30</v>
      </c>
      <c r="E331" s="14">
        <v>63.6</v>
      </c>
      <c r="F331" s="119">
        <v>2.4</v>
      </c>
      <c r="G331" s="94">
        <v>0.4</v>
      </c>
      <c r="H331" s="94">
        <v>12.6</v>
      </c>
      <c r="I331" s="14">
        <v>14.6</v>
      </c>
      <c r="J331" s="14">
        <v>6.6</v>
      </c>
      <c r="K331" s="14">
        <v>17.399999999999999</v>
      </c>
      <c r="L331" s="61">
        <v>0.22</v>
      </c>
      <c r="M331" s="94">
        <v>5.0000000000000001E-3</v>
      </c>
      <c r="N331" s="94">
        <v>0.02</v>
      </c>
      <c r="O331" s="94">
        <v>1.2</v>
      </c>
      <c r="P331" s="70"/>
      <c r="Q331" s="70"/>
    </row>
    <row r="332" spans="1:17" ht="14.1" customHeight="1" x14ac:dyDescent="0.25">
      <c r="A332" s="2"/>
      <c r="B332" s="28" t="s">
        <v>25</v>
      </c>
      <c r="C332" s="29" t="s">
        <v>27</v>
      </c>
      <c r="D332" s="30">
        <v>20</v>
      </c>
      <c r="E332" s="31">
        <v>39</v>
      </c>
      <c r="F332" s="123">
        <v>1.3</v>
      </c>
      <c r="G332" s="123">
        <v>0.2</v>
      </c>
      <c r="H332" s="124">
        <v>8</v>
      </c>
      <c r="I332" s="30">
        <v>0.1</v>
      </c>
      <c r="J332" s="30">
        <v>1.2</v>
      </c>
      <c r="K332" s="30">
        <v>2E-3</v>
      </c>
      <c r="L332" s="30">
        <v>59</v>
      </c>
      <c r="M332" s="124">
        <v>20</v>
      </c>
      <c r="N332" s="94">
        <v>10</v>
      </c>
      <c r="O332" s="94">
        <v>2</v>
      </c>
      <c r="P332" s="5"/>
    </row>
    <row r="333" spans="1:17" ht="14.1" customHeight="1" x14ac:dyDescent="0.25">
      <c r="A333" s="2"/>
      <c r="B333" s="12">
        <v>349</v>
      </c>
      <c r="C333" s="26" t="s">
        <v>33</v>
      </c>
      <c r="D333" s="14">
        <v>200</v>
      </c>
      <c r="E333" s="14">
        <v>87.6</v>
      </c>
      <c r="F333" s="94">
        <v>0.05</v>
      </c>
      <c r="G333" s="94">
        <v>0</v>
      </c>
      <c r="H333" s="94">
        <v>21.82</v>
      </c>
      <c r="I333" s="14">
        <v>18</v>
      </c>
      <c r="J333" s="14">
        <v>2</v>
      </c>
      <c r="K333" s="14">
        <v>14</v>
      </c>
      <c r="L333" s="14">
        <v>6</v>
      </c>
      <c r="M333" s="94">
        <v>0.01</v>
      </c>
      <c r="N333" s="94">
        <v>0.7</v>
      </c>
      <c r="O333" s="94">
        <v>12</v>
      </c>
      <c r="P333" s="5"/>
    </row>
    <row r="334" spans="1:17" ht="14.1" customHeight="1" x14ac:dyDescent="0.25">
      <c r="A334" s="2"/>
      <c r="B334" s="12"/>
      <c r="C334" s="13" t="s">
        <v>100</v>
      </c>
      <c r="D334" s="14">
        <f>SUM(D326:D333)</f>
        <v>900</v>
      </c>
      <c r="E334" s="61">
        <f t="shared" ref="E334" si="68">SUM(E326:E333)</f>
        <v>873</v>
      </c>
      <c r="F334" s="119">
        <f>SUM(F326:F333)</f>
        <v>32.774999999999999</v>
      </c>
      <c r="G334" s="119">
        <f t="shared" ref="G334:O334" si="69">SUM(G326:G333)</f>
        <v>25.675000000000001</v>
      </c>
      <c r="H334" s="119">
        <f t="shared" si="69"/>
        <v>127.63</v>
      </c>
      <c r="I334" s="61">
        <f t="shared" si="69"/>
        <v>227.89999999999998</v>
      </c>
      <c r="J334" s="61">
        <f t="shared" si="69"/>
        <v>211.99999999999997</v>
      </c>
      <c r="K334" s="61">
        <f t="shared" si="69"/>
        <v>350.10199999999998</v>
      </c>
      <c r="L334" s="61">
        <f t="shared" si="69"/>
        <v>76.86</v>
      </c>
      <c r="M334" s="119">
        <f t="shared" si="69"/>
        <v>20.027800000000003</v>
      </c>
      <c r="N334" s="119">
        <f t="shared" si="69"/>
        <v>14.8432</v>
      </c>
      <c r="O334" s="119">
        <f t="shared" si="69"/>
        <v>86.28</v>
      </c>
    </row>
    <row r="335" spans="1:17" ht="14.1" customHeight="1" x14ac:dyDescent="0.25">
      <c r="A335" s="2"/>
      <c r="B335" s="12"/>
      <c r="C335" s="65" t="s">
        <v>34</v>
      </c>
      <c r="D335" s="61"/>
      <c r="E335" s="61">
        <f t="shared" ref="E335" si="70">E324+E334</f>
        <v>1631.96</v>
      </c>
      <c r="F335" s="119">
        <f>F324+F334</f>
        <v>65.474999999999994</v>
      </c>
      <c r="G335" s="119">
        <f t="shared" ref="G335:O335" si="71">G324+G334</f>
        <v>56.015000000000001</v>
      </c>
      <c r="H335" s="119">
        <f t="shared" si="71"/>
        <v>229.93</v>
      </c>
      <c r="I335" s="61">
        <f t="shared" si="71"/>
        <v>515.6</v>
      </c>
      <c r="J335" s="61">
        <f t="shared" si="71"/>
        <v>247.59999999999997</v>
      </c>
      <c r="K335" s="61">
        <f t="shared" si="71"/>
        <v>566.00400000000002</v>
      </c>
      <c r="L335" s="61">
        <f t="shared" si="71"/>
        <v>137.19</v>
      </c>
      <c r="M335" s="119">
        <f t="shared" si="71"/>
        <v>40.0398</v>
      </c>
      <c r="N335" s="119">
        <f t="shared" si="71"/>
        <v>25.795200000000001</v>
      </c>
      <c r="O335" s="119">
        <f t="shared" si="71"/>
        <v>171.48000000000002</v>
      </c>
    </row>
    <row r="336" spans="1:17" ht="14.1" customHeight="1" x14ac:dyDescent="0.25">
      <c r="B336" s="21"/>
      <c r="C336" s="22"/>
      <c r="D336" s="23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</row>
    <row r="337" spans="2:15" ht="14.1" customHeight="1" x14ac:dyDescent="0.25">
      <c r="B337" s="21"/>
      <c r="C337" s="22"/>
      <c r="D337" s="23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</row>
    <row r="338" spans="2:15" ht="14.1" customHeight="1" x14ac:dyDescent="0.25">
      <c r="B338" s="21"/>
      <c r="C338" s="22"/>
      <c r="D338" s="23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</row>
    <row r="339" spans="2:15" ht="14.1" customHeight="1" x14ac:dyDescent="0.25">
      <c r="B339" s="21"/>
      <c r="C339" s="22"/>
      <c r="D339" s="23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</row>
    <row r="340" spans="2:15" ht="14.1" customHeight="1" x14ac:dyDescent="0.25">
      <c r="B340" s="21"/>
      <c r="C340" s="22"/>
      <c r="D340" s="23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</row>
    <row r="341" spans="2:15" ht="14.1" customHeight="1" x14ac:dyDescent="0.25">
      <c r="B341" s="21"/>
      <c r="C341" s="22"/>
      <c r="D341" s="23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</row>
    <row r="342" spans="2:15" ht="14.1" customHeight="1" x14ac:dyDescent="0.25">
      <c r="B342" s="21"/>
      <c r="C342" s="22"/>
      <c r="D342" s="23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</row>
    <row r="343" spans="2:15" ht="14.1" customHeight="1" x14ac:dyDescent="0.25">
      <c r="B343" s="21"/>
      <c r="C343" s="22"/>
      <c r="D343" s="23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</row>
    <row r="344" spans="2:15" ht="14.1" customHeight="1" x14ac:dyDescent="0.25">
      <c r="B344" s="21"/>
      <c r="C344" s="22"/>
      <c r="D344" s="23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</row>
    <row r="345" spans="2:15" ht="14.1" customHeight="1" x14ac:dyDescent="0.25">
      <c r="B345" s="21"/>
      <c r="C345" s="22"/>
      <c r="D345" s="23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</row>
    <row r="346" spans="2:15" ht="14.1" customHeight="1" x14ac:dyDescent="0.25">
      <c r="B346" s="21"/>
      <c r="C346" s="22"/>
      <c r="D346" s="23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</row>
    <row r="347" spans="2:15" ht="14.1" customHeight="1" x14ac:dyDescent="0.25">
      <c r="B347" s="21"/>
      <c r="C347" s="22"/>
      <c r="D347" s="23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</row>
    <row r="348" spans="2:15" ht="14.1" customHeight="1" x14ac:dyDescent="0.25">
      <c r="B348" s="21"/>
      <c r="C348" s="22"/>
      <c r="D348" s="23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</row>
    <row r="349" spans="2:15" ht="14.1" customHeight="1" x14ac:dyDescent="0.25">
      <c r="B349" s="21"/>
      <c r="C349" s="22"/>
      <c r="D349" s="23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</row>
    <row r="350" spans="2:15" ht="14.1" customHeight="1" x14ac:dyDescent="0.25">
      <c r="B350" s="21"/>
      <c r="C350" s="22"/>
      <c r="D350" s="23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</row>
    <row r="351" spans="2:15" ht="14.1" customHeight="1" x14ac:dyDescent="0.25">
      <c r="B351" s="21"/>
      <c r="C351" s="22"/>
      <c r="D351" s="23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</row>
    <row r="352" spans="2:15" ht="14.1" customHeight="1" x14ac:dyDescent="0.25">
      <c r="B352" s="21"/>
      <c r="C352" s="22"/>
      <c r="D352" s="23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</row>
    <row r="353" spans="2:15" ht="14.1" customHeight="1" x14ac:dyDescent="0.25">
      <c r="B353" s="21"/>
      <c r="C353" s="22"/>
      <c r="D353" s="23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</row>
    <row r="354" spans="2:15" ht="14.1" customHeight="1" x14ac:dyDescent="0.25">
      <c r="B354" s="21"/>
      <c r="C354" s="22"/>
      <c r="D354" s="23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</row>
    <row r="355" spans="2:15" ht="14.1" customHeight="1" x14ac:dyDescent="0.25">
      <c r="B355" s="21"/>
      <c r="C355" s="22"/>
      <c r="D355" s="23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</row>
    <row r="356" spans="2:15" ht="14.1" customHeight="1" x14ac:dyDescent="0.25">
      <c r="B356" s="21"/>
      <c r="C356" s="22"/>
      <c r="D356" s="23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</row>
    <row r="357" spans="2:15" ht="14.1" customHeight="1" x14ac:dyDescent="0.25">
      <c r="B357" s="21"/>
      <c r="C357" s="22"/>
      <c r="D357" s="23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</row>
    <row r="358" spans="2:15" ht="14.1" customHeight="1" x14ac:dyDescent="0.25">
      <c r="B358" s="21"/>
      <c r="C358" s="22"/>
      <c r="D358" s="23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</row>
    <row r="359" spans="2:15" ht="14.1" customHeight="1" x14ac:dyDescent="0.25">
      <c r="B359" s="21"/>
      <c r="C359" s="22"/>
      <c r="D359" s="23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</row>
    <row r="360" spans="2:15" ht="14.1" customHeight="1" x14ac:dyDescent="0.25">
      <c r="B360" s="21"/>
      <c r="C360" s="22"/>
      <c r="D360" s="23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</row>
    <row r="361" spans="2:15" ht="14.1" customHeight="1" x14ac:dyDescent="0.25">
      <c r="B361" s="21"/>
      <c r="C361" s="22"/>
      <c r="D361" s="23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</row>
    <row r="362" spans="2:15" ht="14.1" customHeight="1" x14ac:dyDescent="0.25">
      <c r="B362" s="21"/>
      <c r="C362" s="22"/>
      <c r="D362" s="23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</row>
    <row r="363" spans="2:15" ht="14.1" customHeight="1" x14ac:dyDescent="0.25">
      <c r="B363" s="21"/>
      <c r="C363" s="22"/>
      <c r="D363" s="23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</row>
    <row r="364" spans="2:15" ht="14.1" customHeight="1" x14ac:dyDescent="0.25">
      <c r="B364" s="21"/>
      <c r="C364" s="22"/>
      <c r="D364" s="23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</row>
    <row r="365" spans="2:15" ht="14.1" customHeight="1" x14ac:dyDescent="0.25">
      <c r="B365" s="21"/>
      <c r="C365" s="22"/>
      <c r="D365" s="23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</row>
    <row r="366" spans="2:15" ht="14.1" customHeight="1" x14ac:dyDescent="0.25">
      <c r="B366" s="21"/>
      <c r="C366" s="22"/>
      <c r="D366" s="23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</row>
    <row r="367" spans="2:15" ht="14.1" customHeight="1" x14ac:dyDescent="0.25">
      <c r="B367" s="21"/>
      <c r="C367" s="22"/>
      <c r="D367" s="23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</row>
    <row r="368" spans="2:15" ht="14.1" customHeight="1" x14ac:dyDescent="0.25">
      <c r="B368" s="21"/>
      <c r="C368" s="22"/>
      <c r="D368" s="23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</row>
    <row r="369" spans="2:15" ht="14.1" customHeight="1" x14ac:dyDescent="0.25">
      <c r="B369" s="21"/>
      <c r="C369" s="22"/>
      <c r="D369" s="23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</row>
    <row r="370" spans="2:15" ht="14.1" customHeight="1" x14ac:dyDescent="0.25">
      <c r="B370" s="21"/>
      <c r="C370" s="22"/>
      <c r="D370" s="23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</row>
    <row r="371" spans="2:15" ht="14.1" customHeight="1" x14ac:dyDescent="0.25">
      <c r="B371" s="21"/>
      <c r="C371" s="22"/>
      <c r="D371" s="23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</row>
    <row r="372" spans="2:15" ht="14.1" customHeight="1" x14ac:dyDescent="0.25">
      <c r="B372" s="21"/>
      <c r="C372" s="22"/>
      <c r="D372" s="23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</row>
    <row r="373" spans="2:15" ht="14.1" customHeight="1" x14ac:dyDescent="0.25">
      <c r="B373" s="21"/>
      <c r="C373" s="22"/>
      <c r="D373" s="23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</row>
    <row r="374" spans="2:15" ht="14.1" customHeight="1" x14ac:dyDescent="0.25">
      <c r="B374" s="21"/>
      <c r="C374" s="22"/>
      <c r="D374" s="23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</row>
    <row r="375" spans="2:15" ht="14.1" customHeight="1" x14ac:dyDescent="0.25">
      <c r="B375" s="21"/>
      <c r="C375" s="22"/>
      <c r="D375" s="23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</row>
    <row r="376" spans="2:15" ht="14.1" customHeight="1" x14ac:dyDescent="0.25">
      <c r="B376" s="21"/>
      <c r="C376" s="22"/>
      <c r="D376" s="23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</row>
    <row r="377" spans="2:15" ht="14.1" customHeight="1" x14ac:dyDescent="0.25">
      <c r="B377" s="21"/>
      <c r="C377" s="22"/>
      <c r="D377" s="23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</row>
    <row r="378" spans="2:15" ht="14.1" customHeight="1" x14ac:dyDescent="0.25">
      <c r="B378" s="21"/>
      <c r="C378" s="22"/>
      <c r="D378" s="23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</row>
    <row r="379" spans="2:15" ht="14.1" customHeight="1" x14ac:dyDescent="0.25">
      <c r="B379" s="21"/>
      <c r="C379" s="22"/>
      <c r="D379" s="23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</row>
    <row r="380" spans="2:15" ht="14.1" customHeight="1" x14ac:dyDescent="0.25">
      <c r="B380" s="21"/>
      <c r="C380" s="22"/>
      <c r="D380" s="23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</row>
    <row r="381" spans="2:15" ht="14.1" customHeight="1" x14ac:dyDescent="0.25">
      <c r="B381" s="21"/>
      <c r="C381" s="22"/>
      <c r="D381" s="23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</row>
    <row r="382" spans="2:15" ht="14.1" customHeight="1" x14ac:dyDescent="0.25">
      <c r="B382" s="21"/>
      <c r="C382" s="22"/>
      <c r="D382" s="23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</row>
    <row r="383" spans="2:15" ht="14.1" customHeight="1" x14ac:dyDescent="0.25">
      <c r="B383" s="21"/>
      <c r="C383" s="22"/>
      <c r="D383" s="23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</row>
    <row r="384" spans="2:15" ht="14.1" customHeight="1" x14ac:dyDescent="0.25">
      <c r="B384" s="21"/>
      <c r="C384" s="22"/>
      <c r="D384" s="23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</row>
    <row r="385" spans="2:15" ht="14.1" customHeight="1" x14ac:dyDescent="0.25">
      <c r="B385" s="21"/>
      <c r="C385" s="22"/>
      <c r="D385" s="23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</row>
    <row r="386" spans="2:15" ht="14.1" customHeight="1" x14ac:dyDescent="0.25">
      <c r="B386" s="21"/>
      <c r="C386" s="22"/>
      <c r="D386" s="23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</row>
    <row r="387" spans="2:15" ht="14.1" customHeight="1" x14ac:dyDescent="0.25">
      <c r="B387" s="21"/>
      <c r="C387" s="22"/>
      <c r="D387" s="23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</row>
    <row r="388" spans="2:15" ht="14.1" customHeight="1" x14ac:dyDescent="0.25">
      <c r="B388" s="21"/>
      <c r="C388" s="22"/>
      <c r="D388" s="23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</row>
    <row r="389" spans="2:15" ht="14.1" customHeight="1" x14ac:dyDescent="0.25">
      <c r="B389" s="21"/>
      <c r="C389" s="22"/>
      <c r="D389" s="23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</row>
    <row r="390" spans="2:15" ht="14.1" customHeight="1" x14ac:dyDescent="0.25">
      <c r="B390" s="21"/>
      <c r="C390" s="22"/>
      <c r="D390" s="23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</row>
    <row r="391" spans="2:15" ht="14.1" customHeight="1" x14ac:dyDescent="0.25">
      <c r="B391" s="21"/>
      <c r="C391" s="22"/>
      <c r="D391" s="23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</row>
    <row r="392" spans="2:15" ht="14.1" customHeight="1" x14ac:dyDescent="0.25">
      <c r="B392" s="21"/>
      <c r="C392" s="22"/>
      <c r="D392" s="23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</row>
    <row r="393" spans="2:15" ht="14.1" customHeight="1" x14ac:dyDescent="0.25">
      <c r="B393" s="21"/>
      <c r="C393" s="22"/>
      <c r="D393" s="23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</row>
    <row r="394" spans="2:15" ht="14.1" customHeight="1" x14ac:dyDescent="0.25">
      <c r="B394" s="21"/>
      <c r="C394" s="22"/>
      <c r="D394" s="23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</row>
    <row r="395" spans="2:15" ht="14.1" customHeight="1" x14ac:dyDescent="0.25">
      <c r="B395" s="21"/>
      <c r="C395" s="22"/>
      <c r="D395" s="23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</row>
    <row r="396" spans="2:15" ht="14.1" customHeight="1" x14ac:dyDescent="0.25">
      <c r="B396" s="21"/>
      <c r="C396" s="22"/>
      <c r="D396" s="23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</row>
    <row r="397" spans="2:15" ht="14.1" customHeight="1" x14ac:dyDescent="0.25">
      <c r="B397" s="21"/>
      <c r="C397" s="22"/>
      <c r="D397" s="23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</row>
    <row r="398" spans="2:15" ht="14.1" customHeight="1" x14ac:dyDescent="0.25">
      <c r="B398" s="21"/>
      <c r="C398" s="22"/>
      <c r="D398" s="23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</row>
    <row r="399" spans="2:15" ht="14.1" customHeight="1" x14ac:dyDescent="0.25">
      <c r="B399" s="21"/>
      <c r="C399" s="22"/>
      <c r="D399" s="23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</row>
    <row r="400" spans="2:15" ht="14.1" customHeight="1" x14ac:dyDescent="0.25">
      <c r="B400" s="21"/>
      <c r="C400" s="22"/>
      <c r="D400" s="23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</row>
    <row r="401" spans="2:15" ht="14.1" customHeight="1" x14ac:dyDescent="0.25">
      <c r="B401" s="21"/>
      <c r="C401" s="22"/>
      <c r="D401" s="23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</row>
    <row r="402" spans="2:15" ht="14.1" customHeight="1" x14ac:dyDescent="0.25">
      <c r="B402" s="21"/>
      <c r="C402" s="22"/>
      <c r="D402" s="23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</row>
    <row r="403" spans="2:15" ht="14.1" customHeight="1" x14ac:dyDescent="0.25">
      <c r="B403" s="21"/>
      <c r="C403" s="22"/>
      <c r="D403" s="23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</row>
    <row r="404" spans="2:15" ht="14.1" customHeight="1" x14ac:dyDescent="0.25">
      <c r="B404" s="21"/>
      <c r="C404" s="22"/>
      <c r="D404" s="23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</row>
    <row r="405" spans="2:15" ht="14.1" customHeight="1" x14ac:dyDescent="0.25">
      <c r="B405" s="21"/>
      <c r="C405" s="22"/>
      <c r="D405" s="23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</row>
    <row r="406" spans="2:15" ht="14.1" customHeight="1" x14ac:dyDescent="0.25">
      <c r="B406" s="21"/>
      <c r="C406" s="22"/>
      <c r="D406" s="23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</row>
    <row r="407" spans="2:15" ht="14.1" customHeight="1" x14ac:dyDescent="0.25">
      <c r="B407" s="21"/>
      <c r="C407" s="22"/>
      <c r="D407" s="23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</row>
    <row r="408" spans="2:15" ht="14.1" customHeight="1" x14ac:dyDescent="0.25">
      <c r="B408" s="21"/>
      <c r="C408" s="22"/>
      <c r="D408" s="23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</row>
    <row r="409" spans="2:15" ht="14.1" customHeight="1" x14ac:dyDescent="0.25">
      <c r="B409" s="21"/>
      <c r="C409" s="22"/>
      <c r="D409" s="23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</row>
    <row r="410" spans="2:15" ht="14.1" customHeight="1" x14ac:dyDescent="0.25">
      <c r="B410" s="21"/>
      <c r="C410" s="22"/>
      <c r="D410" s="23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</row>
    <row r="411" spans="2:15" ht="14.1" customHeight="1" x14ac:dyDescent="0.25">
      <c r="B411" s="21"/>
      <c r="C411" s="22"/>
      <c r="D411" s="23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</row>
    <row r="412" spans="2:15" ht="14.1" customHeight="1" x14ac:dyDescent="0.25">
      <c r="B412" s="21"/>
      <c r="C412" s="22"/>
      <c r="D412" s="23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</row>
    <row r="413" spans="2:15" ht="14.1" customHeight="1" x14ac:dyDescent="0.25">
      <c r="B413" s="21"/>
      <c r="C413" s="22"/>
      <c r="D413" s="23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</row>
    <row r="414" spans="2:15" ht="14.1" customHeight="1" x14ac:dyDescent="0.25">
      <c r="B414" s="21"/>
      <c r="C414" s="22"/>
      <c r="D414" s="23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</row>
    <row r="415" spans="2:15" ht="14.1" customHeight="1" x14ac:dyDescent="0.25">
      <c r="B415" s="21"/>
      <c r="C415" s="22"/>
      <c r="D415" s="23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</row>
    <row r="416" spans="2:15" ht="14.1" customHeight="1" x14ac:dyDescent="0.25">
      <c r="B416" s="21"/>
      <c r="C416" s="22"/>
      <c r="D416" s="23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</row>
    <row r="417" spans="2:15" ht="14.1" customHeight="1" x14ac:dyDescent="0.25">
      <c r="B417" s="21"/>
      <c r="C417" s="22"/>
      <c r="D417" s="23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</row>
    <row r="418" spans="2:15" ht="14.1" customHeight="1" x14ac:dyDescent="0.25">
      <c r="B418" s="21"/>
      <c r="C418" s="22"/>
      <c r="D418" s="23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</row>
    <row r="419" spans="2:15" ht="14.1" customHeight="1" x14ac:dyDescent="0.25">
      <c r="B419" s="21"/>
      <c r="C419" s="22"/>
      <c r="D419" s="23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</row>
    <row r="420" spans="2:15" ht="14.1" customHeight="1" x14ac:dyDescent="0.25">
      <c r="B420" s="21"/>
      <c r="C420" s="22"/>
      <c r="D420" s="23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</row>
    <row r="421" spans="2:15" ht="14.1" customHeight="1" x14ac:dyDescent="0.25">
      <c r="B421" s="21"/>
      <c r="C421" s="22"/>
      <c r="D421" s="23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</row>
    <row r="422" spans="2:15" ht="14.1" customHeight="1" x14ac:dyDescent="0.25">
      <c r="B422" s="21"/>
      <c r="C422" s="22"/>
      <c r="D422" s="23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</row>
    <row r="423" spans="2:15" ht="9.9499999999999993" customHeight="1" x14ac:dyDescent="0.25">
      <c r="B423" s="21"/>
      <c r="C423" s="22"/>
      <c r="D423" s="23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</row>
    <row r="424" spans="2:15" ht="9.9499999999999993" customHeight="1" x14ac:dyDescent="0.25">
      <c r="B424" s="21"/>
      <c r="C424" s="22"/>
      <c r="D424" s="23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</row>
    <row r="425" spans="2:15" ht="9.9499999999999993" customHeight="1" x14ac:dyDescent="0.25">
      <c r="B425" s="21"/>
      <c r="C425" s="22"/>
      <c r="D425" s="23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</row>
    <row r="426" spans="2:15" ht="9.9499999999999993" customHeight="1" x14ac:dyDescent="0.25">
      <c r="B426" s="21"/>
      <c r="C426" s="22"/>
      <c r="D426" s="23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</row>
    <row r="427" spans="2:15" ht="9.9499999999999993" customHeight="1" x14ac:dyDescent="0.25">
      <c r="B427" s="21"/>
      <c r="C427" s="22"/>
      <c r="D427" s="23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</row>
    <row r="428" spans="2:15" ht="9.9499999999999993" customHeight="1" x14ac:dyDescent="0.25">
      <c r="B428" s="21"/>
      <c r="C428" s="22"/>
      <c r="D428" s="23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</row>
    <row r="429" spans="2:15" ht="9.9499999999999993" customHeight="1" x14ac:dyDescent="0.25">
      <c r="B429" s="21"/>
      <c r="C429" s="22"/>
      <c r="D429" s="23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</row>
    <row r="430" spans="2:15" ht="9.9499999999999993" customHeight="1" x14ac:dyDescent="0.25">
      <c r="B430" s="21"/>
      <c r="C430" s="22"/>
      <c r="D430" s="23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</row>
    <row r="431" spans="2:15" ht="9.9499999999999993" customHeight="1" x14ac:dyDescent="0.25">
      <c r="B431" s="21"/>
      <c r="C431" s="22"/>
      <c r="D431" s="23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</row>
    <row r="432" spans="2:15" ht="9.9499999999999993" customHeight="1" x14ac:dyDescent="0.25">
      <c r="B432" s="21"/>
      <c r="C432" s="22"/>
      <c r="D432" s="23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2:15" x14ac:dyDescent="0.25">
      <c r="B433" s="21"/>
      <c r="C433" s="22"/>
      <c r="D433" s="23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2:15" x14ac:dyDescent="0.25">
      <c r="B434" s="21"/>
      <c r="C434" s="22"/>
      <c r="D434" s="23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2:15" x14ac:dyDescent="0.25">
      <c r="B435" s="21"/>
      <c r="C435" s="22"/>
      <c r="D435" s="23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2:15" x14ac:dyDescent="0.25">
      <c r="B436" s="21"/>
      <c r="C436" s="22"/>
      <c r="D436" s="23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2:15" x14ac:dyDescent="0.25">
      <c r="B437" s="21"/>
      <c r="C437" s="22"/>
      <c r="D437" s="23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2:15" x14ac:dyDescent="0.25">
      <c r="B438" s="21"/>
      <c r="C438" s="22"/>
      <c r="D438" s="23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2:15" x14ac:dyDescent="0.25">
      <c r="B439" s="21"/>
      <c r="C439" s="22"/>
      <c r="D439" s="23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2:15" x14ac:dyDescent="0.25">
      <c r="B440" s="21"/>
      <c r="C440" s="22"/>
      <c r="D440" s="23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2:15" x14ac:dyDescent="0.25">
      <c r="B441" s="21"/>
      <c r="C441" s="22"/>
      <c r="D441" s="23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2:15" x14ac:dyDescent="0.25">
      <c r="B442" s="21"/>
      <c r="C442" s="22"/>
      <c r="D442" s="23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2:15" x14ac:dyDescent="0.25">
      <c r="B443" s="21"/>
      <c r="C443" s="22"/>
      <c r="D443" s="23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2:15" x14ac:dyDescent="0.25">
      <c r="B444" s="21"/>
      <c r="C444" s="22"/>
      <c r="D444" s="23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2:15" x14ac:dyDescent="0.25">
      <c r="B445" s="21"/>
      <c r="C445" s="22"/>
      <c r="D445" s="23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2:15" x14ac:dyDescent="0.25">
      <c r="B446" s="21"/>
      <c r="C446" s="22"/>
      <c r="D446" s="23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2:15" x14ac:dyDescent="0.25">
      <c r="B447" s="21"/>
      <c r="C447" s="22"/>
      <c r="D447" s="23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2:15" x14ac:dyDescent="0.25">
      <c r="B448" s="21"/>
      <c r="C448" s="22"/>
      <c r="D448" s="23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2:15" x14ac:dyDescent="0.25">
      <c r="B449" s="21"/>
      <c r="C449" s="22"/>
      <c r="D449" s="23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2:15" x14ac:dyDescent="0.25">
      <c r="B450" s="21"/>
      <c r="C450" s="22"/>
      <c r="D450" s="23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2:15" x14ac:dyDescent="0.25">
      <c r="B451" s="21"/>
      <c r="C451" s="22"/>
      <c r="D451" s="23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2:15" x14ac:dyDescent="0.25">
      <c r="B452" s="21"/>
      <c r="C452" s="22"/>
      <c r="D452" s="23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2:15" x14ac:dyDescent="0.25">
      <c r="B453" s="21"/>
      <c r="C453" s="22"/>
      <c r="D453" s="23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2:15" x14ac:dyDescent="0.25">
      <c r="B454" s="21"/>
      <c r="C454" s="22"/>
      <c r="D454" s="23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2:15" x14ac:dyDescent="0.25">
      <c r="B455" s="21"/>
      <c r="C455" s="22"/>
      <c r="D455" s="23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</row>
    <row r="456" spans="2:15" x14ac:dyDescent="0.25">
      <c r="B456" s="21"/>
      <c r="C456" s="22"/>
      <c r="D456" s="23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</row>
    <row r="457" spans="2:15" x14ac:dyDescent="0.25">
      <c r="B457" s="21"/>
      <c r="C457" s="22"/>
      <c r="D457" s="23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</row>
    <row r="458" spans="2:15" x14ac:dyDescent="0.25">
      <c r="B458" s="21"/>
      <c r="C458" s="22"/>
      <c r="D458" s="23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</row>
    <row r="459" spans="2:15" x14ac:dyDescent="0.25">
      <c r="B459" s="21"/>
      <c r="C459" s="22"/>
      <c r="D459" s="23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</row>
    <row r="460" spans="2:15" x14ac:dyDescent="0.25">
      <c r="B460" s="21"/>
      <c r="C460" s="22"/>
      <c r="D460" s="23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</row>
    <row r="461" spans="2:15" x14ac:dyDescent="0.25">
      <c r="B461" s="21"/>
      <c r="C461" s="22"/>
      <c r="D461" s="23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</row>
    <row r="462" spans="2:15" x14ac:dyDescent="0.25">
      <c r="B462" s="21"/>
      <c r="C462" s="22"/>
      <c r="D462" s="23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</row>
    <row r="463" spans="2:15" x14ac:dyDescent="0.25">
      <c r="B463" s="21"/>
      <c r="C463" s="22"/>
      <c r="D463" s="23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</row>
    <row r="464" spans="2:15" x14ac:dyDescent="0.25">
      <c r="B464" s="21"/>
      <c r="C464" s="22"/>
      <c r="D464" s="23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</row>
    <row r="465" spans="2:15" x14ac:dyDescent="0.25">
      <c r="B465" s="21"/>
      <c r="C465" s="22"/>
      <c r="D465" s="23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</row>
    <row r="466" spans="2:15" x14ac:dyDescent="0.25">
      <c r="B466" s="21"/>
      <c r="C466" s="22"/>
      <c r="D466" s="23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</row>
    <row r="467" spans="2:15" x14ac:dyDescent="0.25">
      <c r="B467" s="21"/>
      <c r="C467" s="22"/>
      <c r="D467" s="23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</row>
    <row r="468" spans="2:15" x14ac:dyDescent="0.25">
      <c r="B468" s="21"/>
      <c r="C468" s="22"/>
      <c r="D468" s="23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</row>
    <row r="469" spans="2:15" x14ac:dyDescent="0.25">
      <c r="B469" s="21"/>
      <c r="C469" s="22"/>
      <c r="D469" s="23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</row>
    <row r="503" spans="5:8" x14ac:dyDescent="0.25">
      <c r="E503" s="24" t="e">
        <f>E25+#REF!+E95+E120+E169+E174+E201+E226+E254+E279</f>
        <v>#REF!</v>
      </c>
      <c r="F503" s="24" t="e">
        <f>F25+#REF!+F95+F120+F169+F174+F201+F226+F254+F279</f>
        <v>#REF!</v>
      </c>
      <c r="G503" s="24" t="e">
        <f>G25+#REF!+G95+G120+G169+G174+G201+G226+G254+G279</f>
        <v>#REF!</v>
      </c>
      <c r="H503" s="24" t="e">
        <f>H25+#REF!+H95+H120+H169+H174+H201+H226+H254+H279</f>
        <v>#REF!</v>
      </c>
    </row>
    <row r="504" spans="5:8" x14ac:dyDescent="0.25">
      <c r="E504" s="24" t="e">
        <f t="shared" ref="E504" si="72">E503/10</f>
        <v>#REF!</v>
      </c>
      <c r="F504" s="24" t="e">
        <f>F503/10</f>
        <v>#REF!</v>
      </c>
      <c r="G504" s="24" t="e">
        <f t="shared" ref="G504:H504" si="73">G503/10</f>
        <v>#REF!</v>
      </c>
      <c r="H504" s="24" t="e">
        <f t="shared" si="73"/>
        <v>#REF!</v>
      </c>
    </row>
  </sheetData>
  <mergeCells count="86">
    <mergeCell ref="M314:O315"/>
    <mergeCell ref="C292:C293"/>
    <mergeCell ref="D292:D293"/>
    <mergeCell ref="E292:E293"/>
    <mergeCell ref="F292:H293"/>
    <mergeCell ref="I292:L293"/>
    <mergeCell ref="M292:O293"/>
    <mergeCell ref="C314:C315"/>
    <mergeCell ref="D314:D315"/>
    <mergeCell ref="E314:E315"/>
    <mergeCell ref="F314:H315"/>
    <mergeCell ref="I314:L315"/>
    <mergeCell ref="M268:O269"/>
    <mergeCell ref="C243:C244"/>
    <mergeCell ref="D243:D244"/>
    <mergeCell ref="E243:E244"/>
    <mergeCell ref="F243:H244"/>
    <mergeCell ref="I243:L244"/>
    <mergeCell ref="M243:O244"/>
    <mergeCell ref="C268:C269"/>
    <mergeCell ref="D268:D269"/>
    <mergeCell ref="E268:E269"/>
    <mergeCell ref="F268:H269"/>
    <mergeCell ref="I268:L269"/>
    <mergeCell ref="M219:O220"/>
    <mergeCell ref="C196:C197"/>
    <mergeCell ref="D196:D197"/>
    <mergeCell ref="E196:E197"/>
    <mergeCell ref="F196:H197"/>
    <mergeCell ref="I196:L197"/>
    <mergeCell ref="M196:O197"/>
    <mergeCell ref="C219:C220"/>
    <mergeCell ref="D219:D220"/>
    <mergeCell ref="E219:E220"/>
    <mergeCell ref="F219:H220"/>
    <mergeCell ref="I219:L220"/>
    <mergeCell ref="M173:O174"/>
    <mergeCell ref="C149:C150"/>
    <mergeCell ref="D149:D150"/>
    <mergeCell ref="E149:E150"/>
    <mergeCell ref="F149:H150"/>
    <mergeCell ref="I149:L150"/>
    <mergeCell ref="M149:O150"/>
    <mergeCell ref="C173:C174"/>
    <mergeCell ref="D173:D174"/>
    <mergeCell ref="E173:E174"/>
    <mergeCell ref="F173:H174"/>
    <mergeCell ref="I173:L174"/>
    <mergeCell ref="M123:O124"/>
    <mergeCell ref="C99:C100"/>
    <mergeCell ref="D99:D100"/>
    <mergeCell ref="E99:E100"/>
    <mergeCell ref="F99:H100"/>
    <mergeCell ref="I99:L100"/>
    <mergeCell ref="M99:O100"/>
    <mergeCell ref="C123:C124"/>
    <mergeCell ref="D123:D124"/>
    <mergeCell ref="E123:E124"/>
    <mergeCell ref="F123:H124"/>
    <mergeCell ref="I123:L124"/>
    <mergeCell ref="M75:O76"/>
    <mergeCell ref="C52:C53"/>
    <mergeCell ref="D52:D53"/>
    <mergeCell ref="E52:E53"/>
    <mergeCell ref="F52:H53"/>
    <mergeCell ref="I52:L53"/>
    <mergeCell ref="M52:O53"/>
    <mergeCell ref="C75:C76"/>
    <mergeCell ref="D75:D76"/>
    <mergeCell ref="E75:E76"/>
    <mergeCell ref="F75:H76"/>
    <mergeCell ref="I75:L76"/>
    <mergeCell ref="M28:O29"/>
    <mergeCell ref="B1:O1"/>
    <mergeCell ref="B2:O2"/>
    <mergeCell ref="C4:C5"/>
    <mergeCell ref="D4:D5"/>
    <mergeCell ref="E4:E5"/>
    <mergeCell ref="F4:H5"/>
    <mergeCell ref="I4:L5"/>
    <mergeCell ref="M4:O5"/>
    <mergeCell ref="C28:C29"/>
    <mergeCell ref="D28:D29"/>
    <mergeCell ref="E28:E29"/>
    <mergeCell ref="F28:H29"/>
    <mergeCell ref="I28:L2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1 - 5 класс </vt:lpstr>
    </vt:vector>
  </TitlesOfParts>
  <Company>school2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</dc:creator>
  <cp:lastModifiedBy>User</cp:lastModifiedBy>
  <cp:lastPrinted>2023-05-10T07:42:38Z</cp:lastPrinted>
  <dcterms:created xsi:type="dcterms:W3CDTF">2018-01-22T02:24:53Z</dcterms:created>
  <dcterms:modified xsi:type="dcterms:W3CDTF">2023-05-12T01:30:30Z</dcterms:modified>
</cp:coreProperties>
</file>